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1"/>
  </bookViews>
  <sheets>
    <sheet name="Приложение № 2" sheetId="1" r:id="rId1"/>
    <sheet name="Приложение № 2 подробное" sheetId="2" r:id="rId2"/>
    <sheet name="фин-хоз показатели" sheetId="3" r:id="rId3"/>
    <sheet name="информация о ценах,тарифах" sheetId="4" r:id="rId4"/>
  </sheets>
  <definedNames/>
  <calcPr fullCalcOnLoad="1"/>
</workbook>
</file>

<file path=xl/sharedStrings.xml><?xml version="1.0" encoding="utf-8"?>
<sst xmlns="http://schemas.openxmlformats.org/spreadsheetml/2006/main" count="556" uniqueCount="390">
  <si>
    <t>Утвержденные тарифы на тепловую энергию (мощность) без НДС , в том числе</t>
  </si>
  <si>
    <t>ед.изм</t>
  </si>
  <si>
    <t>значение</t>
  </si>
  <si>
    <t>для потребителей, оплачивающих производство и передачу тепловой энергии</t>
  </si>
  <si>
    <t>х</t>
  </si>
  <si>
    <t xml:space="preserve">  Бюджетные</t>
  </si>
  <si>
    <t xml:space="preserve">       двухставочный</t>
  </si>
  <si>
    <t xml:space="preserve">       за энергию</t>
  </si>
  <si>
    <t>руб./Гкал</t>
  </si>
  <si>
    <t xml:space="preserve">       за мощность</t>
  </si>
  <si>
    <t>тыс. руб. в месяц/ Гкал/ч</t>
  </si>
  <si>
    <t xml:space="preserve">   Иные потребители</t>
  </si>
  <si>
    <t>Утвержденные тарифы на подключение создаваемых (реконструируемых) объектов недвижимости к системе теплоснабжения с учетом НДС</t>
  </si>
  <si>
    <t>руб./Гкал/час</t>
  </si>
  <si>
    <t>Постановление администрации Борского района № 35 от 16.04.2009г</t>
  </si>
  <si>
    <t>Решение Региональной службы по тарифам №  42/140 от 30.11.2010г</t>
  </si>
  <si>
    <t>Информация об основных показателях финансово-хозяйственной деятельности регулируемых организаций, включая структуру основных производственных затрат (в части регулируемой деятельности):</t>
  </si>
  <si>
    <t>2.1.</t>
  </si>
  <si>
    <t>Вид регулируемой деятельности (производство, передача и сбыт тепловой энергии)</t>
  </si>
  <si>
    <t>2.2.</t>
  </si>
  <si>
    <t>Выручка от регулируемой деятельности</t>
  </si>
  <si>
    <t>тыс. руб.</t>
  </si>
  <si>
    <t>2.3.</t>
  </si>
  <si>
    <t>Себестоимость производимых товаров (оказываемых услуг) по регулируемому виду деятельности, включающая:</t>
  </si>
  <si>
    <t>расходы на покупаемую тепловую энергию (мощность)</t>
  </si>
  <si>
    <t>расходы на топливо . Способ приобретения (с учетом доставки) - самостоятельные закупки</t>
  </si>
  <si>
    <t>в том числе по видам топлива</t>
  </si>
  <si>
    <t>объем</t>
  </si>
  <si>
    <t>цена</t>
  </si>
  <si>
    <t>стоимость</t>
  </si>
  <si>
    <t>тн</t>
  </si>
  <si>
    <t xml:space="preserve">Уголь </t>
  </si>
  <si>
    <t>тыс.м3</t>
  </si>
  <si>
    <t xml:space="preserve">Газ природный </t>
  </si>
  <si>
    <t>Мазут</t>
  </si>
  <si>
    <t>Торф</t>
  </si>
  <si>
    <t>Печное топливо</t>
  </si>
  <si>
    <r>
      <t xml:space="preserve">расходы на покупаемую электрическую энергию (мощность), потребляемую оборудованием, используемым в технологическом процессе, </t>
    </r>
    <r>
      <rPr>
        <i/>
        <sz val="10"/>
        <rFont val="Times New Roman"/>
        <family val="1"/>
      </rPr>
      <t>в том числе:</t>
    </r>
  </si>
  <si>
    <t>средневзвешенная стоимость 1 кВт·ч</t>
  </si>
  <si>
    <t>руб./кВт·ч</t>
  </si>
  <si>
    <t>объем приобретения электрической энергии</t>
  </si>
  <si>
    <t>тыс. кВт·ч</t>
  </si>
  <si>
    <t>расходы на приобретение холодной воды, используемой в технологическом процессе</t>
  </si>
  <si>
    <t>расходы на химреагенты, используемые в технологическом процессе</t>
  </si>
  <si>
    <t>расходы на оплату труда и отчисления на социальные нужды основного производственного персонала</t>
  </si>
  <si>
    <t>расходы на амортизацию основных производственных средств и аренду имущества, используемого в технологическом процессе</t>
  </si>
  <si>
    <t>общепроизводственные (цеховые) расходы, в том числе расходы на оплату труда и отчисления на социальные нужды</t>
  </si>
  <si>
    <t>общехозяйственные (управленческие) расходы, в том числе расходы на оплату труда и отчисления на социальные нужды</t>
  </si>
  <si>
    <t>расходы на ремонт (капитальный и текущий) основных производственных средств</t>
  </si>
  <si>
    <t>расходы на услуги производственного характера, выполняемые по договорам с организациями на проведение регламентных работ в рамках технологического процесса</t>
  </si>
  <si>
    <t>2.4.</t>
  </si>
  <si>
    <t>Валовая прибыль от продажи товаров и услуг по регулируемому виду деятельности</t>
  </si>
  <si>
    <t>2.5.</t>
  </si>
  <si>
    <t>Чистая прибыль от регулируемого вида деятельности, в том числе</t>
  </si>
  <si>
    <t>на финансирование мероприятий, предусмотренных инвестиционной программой регулируемой организации по развитию системы теплоснабжения</t>
  </si>
  <si>
    <t>2.6.</t>
  </si>
  <si>
    <t>Изменение стоимости основных фондов, в том числе за счет ввода (вывода) их из эксплуатации</t>
  </si>
  <si>
    <t>2.7.</t>
  </si>
  <si>
    <t>Годовая бухгалтерская отчетность, включая бухгалтерский баланс и приложения к нему (раскрывается регулируемыми организациями, выручка от регулируемой деятельности которых превышает 80 процентов совокупной выручки за отчетный год)</t>
  </si>
  <si>
    <t>WWW.TEPLOBOR.NAROD.RU</t>
  </si>
  <si>
    <t>2.8.</t>
  </si>
  <si>
    <t xml:space="preserve">Установленная тепловая мощность </t>
  </si>
  <si>
    <t>Гкал/ч</t>
  </si>
  <si>
    <t>2.9.</t>
  </si>
  <si>
    <t xml:space="preserve">Присоединенная нагрузка </t>
  </si>
  <si>
    <t>2.10.</t>
  </si>
  <si>
    <t xml:space="preserve">Объем вырабатываемой регулируемой организацией тепловой энергии </t>
  </si>
  <si>
    <t>тыс. Гкал</t>
  </si>
  <si>
    <t>2.11.</t>
  </si>
  <si>
    <t>Объем покупаемой регулируемой организацией тепловой энергии</t>
  </si>
  <si>
    <t>2.12.</t>
  </si>
  <si>
    <t>Объем тепловой энергии, отпускаемой потребителям, в том числе</t>
  </si>
  <si>
    <t xml:space="preserve">объем, отпущенный по приборам учета </t>
  </si>
  <si>
    <t>объем, отпущенный по нормативам потребления (расчетным методом)</t>
  </si>
  <si>
    <t>2.13.</t>
  </si>
  <si>
    <t>Технологические потери тепловой энергии при передаче по тепловым сетям (к объему отпуска в сеть)</t>
  </si>
  <si>
    <t>%</t>
  </si>
  <si>
    <t>2.14.</t>
  </si>
  <si>
    <t>Протяженность магистральных сетей и тепловых вводов (в однотрубном исчислении)</t>
  </si>
  <si>
    <t>км</t>
  </si>
  <si>
    <t>2.15.</t>
  </si>
  <si>
    <t>Протяженность разводящих сетей (в однотрубном исчислении)</t>
  </si>
  <si>
    <t>2.16.</t>
  </si>
  <si>
    <t>Количество теплоэлектростанций</t>
  </si>
  <si>
    <t>шт</t>
  </si>
  <si>
    <t>2.17.</t>
  </si>
  <si>
    <t>Количество тепловых станций и котельных, в том числе</t>
  </si>
  <si>
    <t>тепловых станций</t>
  </si>
  <si>
    <t>котельные</t>
  </si>
  <si>
    <t>2.18.</t>
  </si>
  <si>
    <t>Количество тепловых пунктов</t>
  </si>
  <si>
    <t>2.19.</t>
  </si>
  <si>
    <t>Среднесписочная численность основного производственного персонала</t>
  </si>
  <si>
    <t>человек</t>
  </si>
  <si>
    <t>2.20.</t>
  </si>
  <si>
    <t>Удельный расход условного топлива на единицу тепловой энергии, отпускаемой в тепловую сеть</t>
  </si>
  <si>
    <t>кг у. т./Гкал</t>
  </si>
  <si>
    <t>2.21.</t>
  </si>
  <si>
    <t>Удельный расход электрической энергии на единицу тепловой энергии, отпускаемой в тепловую сеть</t>
  </si>
  <si>
    <t>тыс. кВт·ч/Гкал</t>
  </si>
  <si>
    <t>2.22.</t>
  </si>
  <si>
    <t>Удельный расход холодной воды на единицу тепловой энергии, отпускаемой в тепловую сеть</t>
  </si>
  <si>
    <t>куб. м/Гкал</t>
  </si>
  <si>
    <t>час</t>
  </si>
  <si>
    <t>Информация об инвестиционных программах и отчетах об их реализации ( в редакции решения Земского собрания № 17 от 26.03.2010г)</t>
  </si>
  <si>
    <t>4.1.</t>
  </si>
  <si>
    <t>Цели инвестиционной программы</t>
  </si>
  <si>
    <t>обеспечение бесперебойной подачи теплоэнергии от источника до потребителей, а так же экологическаой безопасности системы теплоснабжения,снижение затрат на выработку теплоэнергии,улучшение качества теплоснабжения</t>
  </si>
  <si>
    <t>4.2.</t>
  </si>
  <si>
    <t>Сроки начала и окончания реализации инвестиционной программы</t>
  </si>
  <si>
    <t>2007-2011 гг</t>
  </si>
  <si>
    <t>4.3.</t>
  </si>
  <si>
    <t>Потребность в финансовых средствах ( с НДС), необходимых для реализации инвестиционной программы, в том числе:</t>
  </si>
  <si>
    <t>1 год реализации программы( факт)</t>
  </si>
  <si>
    <t>амортизационные отчисления</t>
  </si>
  <si>
    <t>средства местного бюджета</t>
  </si>
  <si>
    <t>2 год реализации программы(факт)</t>
  </si>
  <si>
    <t>за счет платы за подключение</t>
  </si>
  <si>
    <t>3 год реализации программы( факт)</t>
  </si>
  <si>
    <t>4 год реализации программы(план)</t>
  </si>
  <si>
    <t>4.4.</t>
  </si>
  <si>
    <t>Информация о показателях эффективности реализации инвестиционной программы, а также об изменении технико-экономических показателей регулируемой организации (с разбивкой по мероприятиям)</t>
  </si>
  <si>
    <t>Приложение № 2</t>
  </si>
  <si>
    <t>В сфере теплоснабжения</t>
  </si>
  <si>
    <t>и сфере оказания услуг по передаче тепловой энергии</t>
  </si>
  <si>
    <t>Наименование организации</t>
  </si>
  <si>
    <t>ОАО "Объединение котельных и тепловых сетей"</t>
  </si>
  <si>
    <r>
      <t>Наименование муниципального образования (</t>
    </r>
    <r>
      <rPr>
        <u val="single"/>
        <sz val="10"/>
        <rFont val="Times New Roman"/>
        <family val="1"/>
      </rPr>
      <t>городской округ/муниципальный район</t>
    </r>
    <r>
      <rPr>
        <sz val="10"/>
        <rFont val="Times New Roman"/>
        <family val="1"/>
      </rPr>
      <t>)</t>
    </r>
  </si>
  <si>
    <t>городской округ г.Бор</t>
  </si>
  <si>
    <r>
      <t>Наименование муниципального образования (</t>
    </r>
    <r>
      <rPr>
        <u val="single"/>
        <sz val="10"/>
        <rFont val="Times New Roman"/>
        <family val="1"/>
      </rPr>
      <t>городское/сельское поселение</t>
    </r>
    <r>
      <rPr>
        <sz val="10"/>
        <rFont val="Times New Roman"/>
        <family val="1"/>
      </rPr>
      <t>)</t>
    </r>
  </si>
  <si>
    <t>______________</t>
  </si>
  <si>
    <t>Юридический адрес</t>
  </si>
  <si>
    <t>606440 г.Бор Нижегородской обл.ул.Интернациональная-37а</t>
  </si>
  <si>
    <t>Почтовый адрес</t>
  </si>
  <si>
    <t>Ф.И.О. руководителя</t>
  </si>
  <si>
    <t>Дьяков Игорь Николаевич</t>
  </si>
  <si>
    <t>Ф.И.О. главного бухгалтера</t>
  </si>
  <si>
    <t>Шахалова Ольга Юрьевна</t>
  </si>
  <si>
    <t>Ф.И.О. и должность лица, ответственного за заполнение формы</t>
  </si>
  <si>
    <t>зам.директора по экономическим вопросам Беспалова Наталия Аверкиевна</t>
  </si>
  <si>
    <t>Контактные телефоны ((код) номер телефона)</t>
  </si>
  <si>
    <t>(8-83159) 2-25-67</t>
  </si>
  <si>
    <t>ИНН</t>
  </si>
  <si>
    <t>КПП</t>
  </si>
  <si>
    <t>ОГРН</t>
  </si>
  <si>
    <t>Период представления информации (плановый (с указанием года), фактический (с указанием года), квартал (с указанием года)):</t>
  </si>
  <si>
    <t>Формы раскрытия информации организациями коммунального комплекса и субъектами естественных монополий, осуществляющими деятельность в сфере оказания услуг по передаче тепловой энергии</t>
  </si>
  <si>
    <t>расчетный 2011 год</t>
  </si>
  <si>
    <t>м3</t>
  </si>
  <si>
    <t>дрова</t>
  </si>
  <si>
    <t>РАСЧЕТ ЭКОНОМИЧЕСКОЙ ЭФФЕКТИВНОСТИ МЕРОПРИЯТИЙ ИНВЕСТИЦИОННОЙ ПРОГРАММЫ</t>
  </si>
  <si>
    <t>МУП Объединение котельных и тепловых сетей г.Бор</t>
  </si>
  <si>
    <t>КОТЕЛЬНЫЕ П.ППК  №1  и № 2</t>
  </si>
  <si>
    <t>реализовано в 2007 г</t>
  </si>
  <si>
    <r>
      <t xml:space="preserve">              В связи с программой газификации п.Память Парижской Коммуны и строительством газовых котельных для обеспечения теплоснабжения  населения, объектов соцкультбыта и других потребителей </t>
    </r>
    <r>
      <rPr>
        <b/>
        <sz val="14"/>
        <rFont val="Times New Roman"/>
        <family val="1"/>
      </rPr>
      <t xml:space="preserve"> в  2007 г были пущены в эксплуатацию газовые котельные в п. Память Парижской Коммуны, в связи с чем  ликвидирована мазутная котельная квартала 8 и исключена покупка тепла от ведомственной мазутной котельной ОАО СРЗ ППК.</t>
    </r>
  </si>
  <si>
    <r>
      <t xml:space="preserve">Расчет экономии </t>
    </r>
    <r>
      <rPr>
        <b/>
        <sz val="14"/>
        <rFont val="Arial CYR"/>
        <family val="0"/>
      </rPr>
      <t xml:space="preserve">по основным статьям </t>
    </r>
    <r>
      <rPr>
        <sz val="14"/>
        <rFont val="Arial CYR"/>
        <family val="0"/>
      </rPr>
      <t>затрат по котельным п.ППК в ценах 2008 г</t>
    </r>
  </si>
  <si>
    <t>мазут</t>
  </si>
  <si>
    <t>газ</t>
  </si>
  <si>
    <t>кв.8</t>
  </si>
  <si>
    <t>шк</t>
  </si>
  <si>
    <t> Теплоэнергия, Гкал</t>
  </si>
  <si>
    <t>топливо</t>
  </si>
  <si>
    <t>цена топлива</t>
  </si>
  <si>
    <t>покупка</t>
  </si>
  <si>
    <t>хранение</t>
  </si>
  <si>
    <t>то газовго оборуд.</t>
  </si>
  <si>
    <t>эл/эн</t>
  </si>
  <si>
    <t>з/плата</t>
  </si>
  <si>
    <t>отчисления 26,2%</t>
  </si>
  <si>
    <t>амортизация</t>
  </si>
  <si>
    <t> Годовая экономия</t>
  </si>
  <si>
    <t>Эффект от  реконструкции достигается за счет:</t>
  </si>
  <si>
    <r>
      <t>·</t>
    </r>
    <r>
      <rPr>
        <sz val="7"/>
        <rFont val="Times New Roman"/>
        <family val="1"/>
      </rPr>
      <t xml:space="preserve">   </t>
    </r>
    <r>
      <rPr>
        <b/>
        <sz val="14"/>
        <rFont val="Times New Roman"/>
        <family val="1"/>
      </rPr>
      <t>Исключения зависимости от ведомственной котельной</t>
    </r>
  </si>
  <si>
    <r>
      <t>·</t>
    </r>
    <r>
      <rPr>
        <sz val="7"/>
        <rFont val="Times New Roman"/>
        <family val="1"/>
      </rPr>
      <t xml:space="preserve">   </t>
    </r>
    <r>
      <rPr>
        <b/>
        <sz val="14"/>
        <rFont val="Times New Roman"/>
        <family val="1"/>
      </rPr>
      <t>Нормативное бесперебойное теплоснабжение жилого фонда и объектов социального назначения.</t>
    </r>
  </si>
  <si>
    <r>
      <t>·</t>
    </r>
    <r>
      <rPr>
        <sz val="7"/>
        <rFont val="Times New Roman"/>
        <family val="1"/>
      </rPr>
      <t xml:space="preserve">   </t>
    </r>
    <r>
      <rPr>
        <b/>
        <sz val="14"/>
        <rFont val="Times New Roman"/>
        <family val="1"/>
      </rPr>
      <t xml:space="preserve">снижения стоимость теплоэнергии за счет установки эффективного и современного оборудования , использование более экологичного, дешевого  и эффективного топлива – природный газ </t>
    </r>
  </si>
  <si>
    <r>
      <t>·</t>
    </r>
    <r>
      <rPr>
        <sz val="7"/>
        <rFont val="Times New Roman"/>
        <family val="1"/>
      </rPr>
      <t xml:space="preserve">   </t>
    </r>
    <r>
      <rPr>
        <b/>
        <sz val="14"/>
        <rFont val="Times New Roman"/>
        <family val="1"/>
      </rPr>
      <t>улучшение условий труда работников</t>
    </r>
  </si>
  <si>
    <r>
      <t>·</t>
    </r>
    <r>
      <rPr>
        <sz val="7"/>
        <rFont val="Times New Roman"/>
        <family val="1"/>
      </rPr>
      <t xml:space="preserve">   </t>
    </r>
    <r>
      <rPr>
        <b/>
        <sz val="14"/>
        <rFont val="Times New Roman"/>
        <family val="1"/>
      </rPr>
      <t>исключение расходов по хранению мазута</t>
    </r>
  </si>
  <si>
    <t>КОТЕЛЬНАЯ Б.ОРЛЫ</t>
  </si>
  <si>
    <t>в планах 2010-2011</t>
  </si>
  <si>
    <t xml:space="preserve">                Действующая система: В котельной установлены водогрейные котлы Ква-2,5 (1шт), ТВГ-4  (3шт), работающие на твердом топливе (торф фрезерный). Твердое топливо транспортерной лентой подается в бункеры запаса твердого топлива на каждой котел и из бункера вакуумными насосами в виде торфовоздушной смеси подается на горелки котлов. Воздух на горелки котлов подается вентиляторами, разряжение в топке котлов создается дымососами. Регулировка подачи воздуха и разряжения производится согласно режимной карте по наладке котлов. </t>
  </si>
  <si>
    <t xml:space="preserve">              Торф поставляется ООО Большеорловское торфопредприятие, запасы торфа заканчиваются.</t>
  </si>
  <si>
    <t xml:space="preserve">              Реконструкция системы теплоснабжения п.Б.Орлы проводится в рамках программы газификации Борского района : планируется установка блочной газовой котельной.</t>
  </si>
  <si>
    <t>Сравнительная калькуляция выработки теплоэнергии котельной                     МУП ОК и ТС в п.Б.Орлы</t>
  </si>
  <si>
    <t>в действующих ценах 2009 г</t>
  </si>
  <si>
    <t>полезный отпуск</t>
  </si>
  <si>
    <t>Гкал/год</t>
  </si>
  <si>
    <t>разница</t>
  </si>
  <si>
    <t>торф</t>
  </si>
  <si>
    <t>блочная,газ</t>
  </si>
  <si>
    <t>кол-во</t>
  </si>
  <si>
    <t>сумма</t>
  </si>
  <si>
    <t xml:space="preserve"> топливо</t>
  </si>
  <si>
    <t>электроэнергия</t>
  </si>
  <si>
    <t>материалы ХВО</t>
  </si>
  <si>
    <t>соль</t>
  </si>
  <si>
    <t>смола</t>
  </si>
  <si>
    <t>вода, технология</t>
  </si>
  <si>
    <t>вода ГВС</t>
  </si>
  <si>
    <t>стоки</t>
  </si>
  <si>
    <t xml:space="preserve">заработная плата </t>
  </si>
  <si>
    <r>
      <t xml:space="preserve">услуги ТО газового оборудования                </t>
    </r>
    <r>
      <rPr>
        <sz val="8"/>
        <rFont val="Arial"/>
        <family val="2"/>
      </rPr>
      <t xml:space="preserve">       ( аналог-круглогодичная Чугунова)</t>
    </r>
  </si>
  <si>
    <t>итого</t>
  </si>
  <si>
    <t>себестоимость</t>
  </si>
  <si>
    <t>руб/Гкал</t>
  </si>
  <si>
    <r>
      <t>·</t>
    </r>
    <r>
      <rPr>
        <sz val="7"/>
        <rFont val="Times New Roman"/>
        <family val="1"/>
      </rPr>
      <t xml:space="preserve">   </t>
    </r>
    <r>
      <rPr>
        <b/>
        <sz val="14"/>
        <rFont val="Times New Roman"/>
        <family val="1"/>
      </rPr>
      <t>снижения стоимость теплоэнергии за счет установки эффективного и современного оборудования .</t>
    </r>
  </si>
  <si>
    <r>
      <t>·</t>
    </r>
    <r>
      <rPr>
        <sz val="7"/>
        <rFont val="Times New Roman"/>
        <family val="1"/>
      </rPr>
      <t xml:space="preserve">   </t>
    </r>
    <r>
      <rPr>
        <b/>
        <sz val="14"/>
        <rFont val="Times New Roman"/>
        <family val="1"/>
      </rPr>
      <t>снижения стоимость теплоэнергии за счет использования более дешевого топлива – природного газа</t>
    </r>
  </si>
  <si>
    <r>
      <t>·</t>
    </r>
    <r>
      <rPr>
        <sz val="7"/>
        <rFont val="Times New Roman"/>
        <family val="1"/>
      </rPr>
      <t xml:space="preserve">   </t>
    </r>
    <r>
      <rPr>
        <b/>
        <sz val="14"/>
        <rFont val="Times New Roman"/>
        <family val="1"/>
      </rPr>
      <t>снижение вредных выбросов в атмосферу</t>
    </r>
  </si>
  <si>
    <t>КОТЕЛЬНАЯ ЧИСТО-БОРСКОЕ</t>
  </si>
  <si>
    <t>в планах 2011 г</t>
  </si>
  <si>
    <t>В котельной были  установлены жаротрубные стальные  котлы типа ВКГМ,ПВКГМ 1980,1990 г ввода( кпд 80-90%) общей мощностью 8,7 МВт, подключенной нагрузкой 3 МВт. В 2008г по причине течи трубной части котлов и трубной доски в капитальном ремонте находились 2 котла: в одном полностью заменена трубная часть, во втором- около 50 %.</t>
  </si>
  <si>
    <t>В двух других котлах заглушено около 20 % труб , из-за аварийного состояния указанные котлы не использовались в отопительный сезон 2008-2009гг.                         Реконструкция котельной предполагает замену котлов на более современные и эффективные типа КВа с уменьшением мощности до 5 МВт.</t>
  </si>
  <si>
    <t xml:space="preserve">     </t>
  </si>
  <si>
    <t xml:space="preserve"> Экономический эффект от реконструкции системы теплоснабжения будет достигнут за счет:</t>
  </si>
  <si>
    <r>
      <t>·</t>
    </r>
    <r>
      <rPr>
        <sz val="7"/>
        <rFont val="Times New Roman"/>
        <family val="1"/>
      </rPr>
      <t xml:space="preserve">        </t>
    </r>
    <r>
      <rPr>
        <b/>
        <sz val="14"/>
        <rFont val="Times New Roman"/>
        <family val="1"/>
      </rPr>
      <t>Нормативного бесперебойное теплоснабжение жилого фонда и объектов социального назначения.</t>
    </r>
  </si>
  <si>
    <r>
      <t>·</t>
    </r>
    <r>
      <rPr>
        <sz val="7"/>
        <rFont val="Times New Roman"/>
        <family val="1"/>
      </rPr>
      <t xml:space="preserve">        </t>
    </r>
    <r>
      <rPr>
        <b/>
        <sz val="14"/>
        <rFont val="Times New Roman"/>
        <family val="1"/>
      </rPr>
      <t xml:space="preserve">Снижения выбросов в атмосферу </t>
    </r>
  </si>
  <si>
    <t>КОТЕЛЬНАЯ РЕДЬКИНО</t>
  </si>
  <si>
    <t>реализовано в 2008г</t>
  </si>
  <si>
    <t>В котельной были установлены чугунные котлы типа Универсал-6 1985 г ввода мощность 4,07 МВт, КПД70-80%.</t>
  </si>
  <si>
    <r>
      <t>Реконструкция котельной предполагает замену устаревших чугунных котлов на более современные и эффективные типа КВа с уменьшением мощности</t>
    </r>
    <r>
      <rPr>
        <b/>
        <sz val="14"/>
        <rFont val="Courier New"/>
        <family val="3"/>
      </rPr>
      <t>.</t>
    </r>
  </si>
  <si>
    <r>
      <t>·</t>
    </r>
    <r>
      <rPr>
        <sz val="7"/>
        <rFont val="Times New Roman"/>
        <family val="1"/>
      </rPr>
      <t xml:space="preserve">        </t>
    </r>
    <r>
      <rPr>
        <b/>
        <sz val="14"/>
        <rFont val="Times New Roman"/>
        <family val="1"/>
      </rPr>
      <t>более высокого КПД ( 90 %) установленных котлов (около 300 т.р.в год),</t>
    </r>
  </si>
  <si>
    <r>
      <t>·</t>
    </r>
    <r>
      <rPr>
        <sz val="7"/>
        <rFont val="Times New Roman"/>
        <family val="1"/>
      </rPr>
      <t xml:space="preserve">        </t>
    </r>
    <r>
      <rPr>
        <b/>
        <sz val="14"/>
        <rFont val="Times New Roman"/>
        <family val="1"/>
      </rPr>
      <t>высвобождение площадей котельной для установки ХВП, обеспечивающей более долговечную работу котлового оборудования</t>
    </r>
  </si>
  <si>
    <t>КОТЕЛЬНАЯ УЛ.ПОБЕДЫ</t>
  </si>
  <si>
    <t>реализовано в 2007г</t>
  </si>
  <si>
    <t>В котельной были  установлены котлы типа Универсал-6 1972 г ввода( кпд 77-80%). Реконструкция котельной предполагает замену устаревших чугунных котлов на более современные и эффективные типа КВа с увеличением мощности.</t>
  </si>
  <si>
    <r>
      <t xml:space="preserve"> </t>
    </r>
    <r>
      <rPr>
        <b/>
        <sz val="14"/>
        <rFont val="Times New Roman"/>
        <family val="1"/>
      </rPr>
      <t>Экономический эффект от реконструкции системы теплоснабжения будет достигнут за счет:</t>
    </r>
  </si>
  <si>
    <r>
      <t>·</t>
    </r>
    <r>
      <rPr>
        <sz val="7"/>
        <rFont val="Times New Roman"/>
        <family val="1"/>
      </rPr>
      <t xml:space="preserve">        </t>
    </r>
    <r>
      <rPr>
        <b/>
        <sz val="14"/>
        <rFont val="Times New Roman"/>
        <family val="1"/>
      </rPr>
      <t>более высокого КПД ( 90 %) установленных котлов (около 500 т.р.в год),</t>
    </r>
  </si>
  <si>
    <t>КОТЕЛЬНАЯ 2-ГО МИКРОРАЙОНА</t>
  </si>
  <si>
    <t>окончание реконструкции в 2011 г</t>
  </si>
  <si>
    <t>Реконструкция котельной предполагается в несколько этапов:</t>
  </si>
  <si>
    <t>I . Ввод в эксплуатацию четвертого котла ТВГ-7,56 .</t>
  </si>
  <si>
    <t xml:space="preserve">         За счет собственных средств приобретен и установлен на месте новый котел , выполнены газоходы и воздуховоды, приобретено газовое оборудование и оборудование КИП. Необходимо выполнить обмуровочные работы, газовую линию, режимо-наладочные  работы и пуск в промэксплуатацию. Данные работы МУП ОК и ТС планирует выполнить собственными силами с привлечением специализированных подрядных организаций. С вводом в эксплуатацию 4-го котла снимется проблема дефицита тепла в периоды сверхнизких температур наружного воздуха.</t>
  </si>
  <si>
    <t xml:space="preserve"> II. монтаж   на котельной 2-го микрорайона бака- аккумулятора горячей воды. </t>
  </si>
  <si>
    <t xml:space="preserve">          Из 2-х, предусмотренных проектом котельной баков, один разрушен. Существующий бак находится в аварийном состоянии, имеется диагностическое заключение о невозможности использования и восстановления имеющегося бака, а также котельная нуждается в резервном запасе воды для подпитки системы теплоснабжения в случаях аварийного отключения холодного водоснабжения. Выполнена и согласована с ФГУ ФЦЦС смета на выполнение указанных работ специализированной организацией ООО ПСК Высота  на сумму 8,5 млн.руб.</t>
  </si>
  <si>
    <t>Выполнение последовательно вышеперечисленных  этапов реконструкции котельной 2-го микрорайона приведет :</t>
  </si>
  <si>
    <r>
      <t>¨</t>
    </r>
    <r>
      <rPr>
        <sz val="7"/>
        <rFont val="Times New Roman"/>
        <family val="1"/>
      </rPr>
      <t xml:space="preserve">     </t>
    </r>
    <r>
      <rPr>
        <b/>
        <sz val="14"/>
        <rFont val="Times New Roman"/>
        <family val="1"/>
      </rPr>
      <t>к увеличению мощности котельной на 7,5 МВт, что позволит создать определенный резерв для перспективного строительства жилья и объектов СКБ</t>
    </r>
  </si>
  <si>
    <r>
      <t>¨</t>
    </r>
    <r>
      <rPr>
        <sz val="7"/>
        <rFont val="Times New Roman"/>
        <family val="1"/>
      </rPr>
      <t xml:space="preserve">     </t>
    </r>
    <r>
      <rPr>
        <b/>
        <sz val="14"/>
        <rFont val="Times New Roman"/>
        <family val="1"/>
      </rPr>
      <t>решит проблему с горячим водоснабжением на период максимальных разборов из системы ГВС.</t>
    </r>
  </si>
  <si>
    <r>
      <t>¨</t>
    </r>
    <r>
      <rPr>
        <sz val="7"/>
        <rFont val="Times New Roman"/>
        <family val="1"/>
      </rPr>
      <t xml:space="preserve">     </t>
    </r>
    <r>
      <rPr>
        <b/>
        <sz val="14"/>
        <rFont val="Times New Roman"/>
        <family val="1"/>
      </rPr>
      <t>Позволит обеспечить нормативное бесперебойное теплоснабжение жилого фонда и объектов социального назначения.</t>
    </r>
  </si>
  <si>
    <t>КОТЕЛЬНАЯ ШКОЛЫ 11</t>
  </si>
  <si>
    <t>в планах в 2011г</t>
  </si>
  <si>
    <t>В котельной установлены чугунные котлы типа Универсал-6  1976,1988 г ввода мощность 0,9 МВт, КПД70-80%.</t>
  </si>
  <si>
    <t>Реконструкция котельной предполагает замену устаревших чугунных котлов на более современные и эффективные типа КВа с уменьшением мощности.</t>
  </si>
  <si>
    <t xml:space="preserve"> </t>
  </si>
  <si>
    <t xml:space="preserve">       Экономический эффект от реконструкции системы теплоснабжения будет достигнут за счет:</t>
  </si>
  <si>
    <r>
      <t>·</t>
    </r>
    <r>
      <rPr>
        <sz val="7"/>
        <rFont val="Times New Roman"/>
        <family val="1"/>
      </rPr>
      <t xml:space="preserve">        </t>
    </r>
    <r>
      <rPr>
        <b/>
        <sz val="14"/>
        <rFont val="Times New Roman"/>
        <family val="1"/>
      </rPr>
      <t>более высокого КПД ( 90 %) установленных котлов (около 50т.р.в год),</t>
    </r>
  </si>
  <si>
    <r>
      <t>·</t>
    </r>
    <r>
      <rPr>
        <sz val="7"/>
        <rFont val="Times New Roman"/>
        <family val="1"/>
      </rPr>
      <t xml:space="preserve">        </t>
    </r>
    <r>
      <rPr>
        <b/>
        <sz val="14"/>
        <rFont val="Times New Roman"/>
        <family val="1"/>
      </rPr>
      <t>Нормативного бесперебойное теплоснабжение объектов социального назначения.</t>
    </r>
  </si>
  <si>
    <t>КОТЕЛЬНАЯ ШКОЛЫ 22</t>
  </si>
  <si>
    <t>В котельной установлены чугунные котлы типа Универсал-5 1978г ввода мощность 0,87 МВт, КПД70-80%.</t>
  </si>
  <si>
    <t xml:space="preserve">      Экономический эффект от реконструкции системы теплоснабжения будет достигнут за счет:</t>
  </si>
  <si>
    <r>
      <t>·</t>
    </r>
    <r>
      <rPr>
        <sz val="7"/>
        <rFont val="Times New Roman"/>
        <family val="1"/>
      </rPr>
      <t xml:space="preserve">        </t>
    </r>
    <r>
      <rPr>
        <b/>
        <sz val="14"/>
        <rFont val="Times New Roman"/>
        <family val="1"/>
      </rPr>
      <t>более высокого КПД ( 90 %) установленных котлов (около 30 т.р.в год),</t>
    </r>
  </si>
  <si>
    <t>КОТЕЛЬНАЯ ОСТРОВСКОГО</t>
  </si>
  <si>
    <t xml:space="preserve">        В котельной установлены паровые  котлы типа Е1-9Г 1964г ввода , мощность 2,23 МВт,  КПД80-83%.</t>
  </si>
  <si>
    <t>Реконструкция котельной предполагает перевод паровых устаревших котлов в водогрейный режим.</t>
  </si>
  <si>
    <t xml:space="preserve">            Экономический эффект от реконструкции системы теплоснабжения будет достигнут за счет:</t>
  </si>
  <si>
    <r>
      <t>·</t>
    </r>
    <r>
      <rPr>
        <sz val="7"/>
        <rFont val="Times New Roman"/>
        <family val="1"/>
      </rPr>
      <t xml:space="preserve">        </t>
    </r>
    <r>
      <rPr>
        <b/>
        <sz val="14"/>
        <rFont val="Times New Roman"/>
        <family val="1"/>
      </rPr>
      <t>роста КПД ( 90 %) котлов (около 70 т.р.в год),</t>
    </r>
  </si>
  <si>
    <r>
      <t>КОТЕЛЬНАЯ УЛ.ФИГНЕР ( ул..Нахимова</t>
    </r>
    <r>
      <rPr>
        <sz val="14"/>
        <rFont val="Times New Roman"/>
        <family val="1"/>
      </rPr>
      <t>)</t>
    </r>
  </si>
  <si>
    <r>
      <t xml:space="preserve">         </t>
    </r>
    <r>
      <rPr>
        <sz val="14"/>
        <rFont val="Arial"/>
        <family val="2"/>
      </rPr>
      <t>С целью исключения зависимости от ведомственной котельной ЗАО Борская ДПМК, снижения потерь по тепловым сетям и нормативного теплоснабжения потребителей в 2007 г установлена и пущена в эксплуатацию газовая котельная на ул.Нахимова.( Фигнер) за счет собственных средств предприятия</t>
    </r>
    <r>
      <rPr>
        <b/>
        <sz val="14"/>
        <rFont val="Arial"/>
        <family val="2"/>
      </rPr>
      <t>.</t>
    </r>
  </si>
  <si>
    <t xml:space="preserve">Теплоснабжение следующих объектов </t>
  </si>
  <si>
    <t>Объект</t>
  </si>
  <si>
    <t>Объем</t>
  </si>
  <si>
    <t>Внутренняя</t>
  </si>
  <si>
    <t>Уд.хар-ка</t>
  </si>
  <si>
    <t>Отопит.</t>
  </si>
  <si>
    <t>Темпер-ра</t>
  </si>
  <si>
    <t>Нагрузка Гкал/ч</t>
  </si>
  <si>
    <t>ДОУ Теремок</t>
  </si>
  <si>
    <r>
      <t>20 С</t>
    </r>
    <r>
      <rPr>
        <vertAlign val="superscript"/>
        <sz val="14"/>
        <rFont val="Times New Roman"/>
        <family val="1"/>
      </rPr>
      <t>о</t>
    </r>
  </si>
  <si>
    <t>ДОУ Ладушки</t>
  </si>
  <si>
    <t>Школа № 5</t>
  </si>
  <si>
    <r>
      <t>18 С</t>
    </r>
    <r>
      <rPr>
        <vertAlign val="superscript"/>
        <sz val="14"/>
        <rFont val="Times New Roman"/>
        <family val="1"/>
      </rPr>
      <t>о</t>
    </r>
  </si>
  <si>
    <t>Жд ул.Нахимова-57</t>
  </si>
  <si>
    <r>
      <t xml:space="preserve">           </t>
    </r>
    <r>
      <rPr>
        <i/>
        <sz val="14"/>
        <rFont val="Arial"/>
        <family val="2"/>
      </rPr>
      <t>Всего 0,5902Гкал/ч=0,68 МВт</t>
    </r>
  </si>
  <si>
    <t xml:space="preserve">годовой объем теплопотребления 1420 Гкал </t>
  </si>
  <si>
    <t>осуществлялось от котельной ЗАО Борская ДПМК по теплотрассе протяженностью 1,4 км.</t>
  </si>
  <si>
    <t>Жилой дом по ул. Нахимова-57  является тупиковым, что затрудняет нормальное теплоснабжение дома, имеют место жалобы жителей, несмотря на установленный циркуляционный насос.</t>
  </si>
  <si>
    <t>Годовые нормативные потери тепла  по участку теплотрассы 1,4 км составляют 802 Гкал ( 57 % от полезного потребления по вышеуказанным объектам 802/1420*100= 57%), или по действующему тарифу ЗАО Борская ДПМК на 01.01.2007г – 560  тыс. руб.(802*591,94*1,18)</t>
  </si>
  <si>
    <t xml:space="preserve">Проведена реконструкция существующего здания котельной детского сада (на балансе КУМИ) с установкой 2-х котлов мощностью 1,5 МВт собственными силами предприятия.  </t>
  </si>
  <si>
    <r>
      <t>·</t>
    </r>
    <r>
      <rPr>
        <sz val="7"/>
        <rFont val="Times New Roman"/>
        <family val="1"/>
      </rPr>
      <t xml:space="preserve">   </t>
    </r>
    <r>
      <rPr>
        <b/>
        <sz val="14"/>
        <rFont val="Times New Roman"/>
        <family val="1"/>
      </rPr>
      <t>сокращения теплопотерь путем ликвидации участка теплотрассы протяженностью 1,4 км в канальном исчислении: экономия  560  т.р./год</t>
    </r>
  </si>
  <si>
    <r>
      <t>·</t>
    </r>
    <r>
      <rPr>
        <sz val="7"/>
        <rFont val="Times New Roman"/>
        <family val="1"/>
      </rPr>
      <t xml:space="preserve">   </t>
    </r>
    <r>
      <rPr>
        <b/>
        <sz val="14"/>
        <rFont val="Times New Roman"/>
        <family val="1"/>
      </rPr>
      <t>снижения стоимость теплоэнергии за счет установки более эффективных и современных котлов.</t>
    </r>
  </si>
  <si>
    <r>
      <t>·</t>
    </r>
    <r>
      <rPr>
        <sz val="7"/>
        <rFont val="Times New Roman"/>
        <family val="1"/>
      </rPr>
      <t xml:space="preserve">   </t>
    </r>
    <r>
      <rPr>
        <b/>
        <sz val="14"/>
        <rFont val="Times New Roman"/>
        <family val="1"/>
      </rPr>
      <t>Возможности подключения к теплоснабжению кинотеатра «Авангард» с ликвидацией котельной на твердом топливе.</t>
    </r>
  </si>
  <si>
    <t>КОТЕЛЬНАЯ ДОМА ПИОНЕРОВ</t>
  </si>
  <si>
    <t>В настоящее время теплоснабжение от данной котельной осуществляется еще для следующих объектов:</t>
  </si>
  <si>
    <r>
      <t>1.</t>
    </r>
    <r>
      <rPr>
        <sz val="7"/>
        <rFont val="Times New Roman"/>
        <family val="1"/>
      </rPr>
      <t xml:space="preserve">                            </t>
    </r>
    <r>
      <rPr>
        <sz val="14"/>
        <rFont val="Arial"/>
        <family val="2"/>
      </rPr>
      <t>2 эт. жилой дом ул.Ленина, д. 71-12 квартир, МУП «ЖКХ»</t>
    </r>
  </si>
  <si>
    <r>
      <t>2.</t>
    </r>
    <r>
      <rPr>
        <sz val="7"/>
        <rFont val="Times New Roman"/>
        <family val="1"/>
      </rPr>
      <t xml:space="preserve">                            </t>
    </r>
    <r>
      <rPr>
        <sz val="14"/>
        <rFont val="Arial"/>
        <family val="2"/>
      </rPr>
      <t>2 эт. жилой дом ул. Ленина, д.73-13 квартир, МУП «ЖКХ»</t>
    </r>
  </si>
  <si>
    <r>
      <t>3.</t>
    </r>
    <r>
      <rPr>
        <sz val="7"/>
        <rFont val="Times New Roman"/>
        <family val="1"/>
      </rPr>
      <t xml:space="preserve">                            </t>
    </r>
    <r>
      <rPr>
        <sz val="14"/>
        <rFont val="Arial"/>
        <family val="2"/>
      </rPr>
      <t>МДОУ д/с № 11 «Аленький цветочек» ул. Луначарского, 1</t>
    </r>
  </si>
  <si>
    <r>
      <t>4.</t>
    </r>
    <r>
      <rPr>
        <sz val="7"/>
        <rFont val="Times New Roman"/>
        <family val="1"/>
      </rPr>
      <t xml:space="preserve">                            </t>
    </r>
    <r>
      <rPr>
        <sz val="14"/>
        <rFont val="Arial"/>
        <family val="2"/>
      </rPr>
      <t>ЦБ УНО по детским садам, методический кабинет ул. Ленина, 74</t>
    </r>
  </si>
  <si>
    <r>
      <t>5.</t>
    </r>
    <r>
      <rPr>
        <sz val="7"/>
        <rFont val="Times New Roman"/>
        <family val="1"/>
      </rPr>
      <t xml:space="preserve">                            </t>
    </r>
    <r>
      <rPr>
        <sz val="14"/>
        <rFont val="Arial"/>
        <family val="2"/>
      </rPr>
      <t xml:space="preserve">помещение Храма Сергия Радонежского  </t>
    </r>
  </si>
  <si>
    <r>
      <t xml:space="preserve">              Газовая котельная с 2-мя чугунными котлами «Универсал-6», пущенная в эксплуатацию в 1974 году, находится в работоспособном состоянии, но технически и морально устарела, имеет низкий КПД (77-85%), высокую себестоимость выработки теплоэнергии. Тепловые сети к объектам теплоснабжения имеют средний износ 83 %, находятся в аварийном состоянии. Капитальный ремонт наружных тепловых</t>
    </r>
    <r>
      <rPr>
        <sz val="12"/>
        <rFont val="Arial"/>
        <family val="2"/>
      </rPr>
      <t xml:space="preserve"> </t>
    </r>
    <r>
      <rPr>
        <sz val="14"/>
        <rFont val="Arial"/>
        <family val="2"/>
      </rPr>
      <t xml:space="preserve">сетей предполагает значительные финансовые затраты в связи с затратами на восстановление благоустройства улицы Ленина.           </t>
    </r>
  </si>
  <si>
    <t>Принято решение о ликвидации котельной бывшего Дома Пионеров с установкой индивидуальных источников теплоснабжения для всех потребителей:</t>
  </si>
  <si>
    <r>
      <t>1.</t>
    </r>
    <r>
      <rPr>
        <sz val="7"/>
        <rFont val="Times New Roman"/>
        <family val="1"/>
      </rPr>
      <t xml:space="preserve">             </t>
    </r>
    <r>
      <rPr>
        <sz val="14"/>
        <rFont val="Arial"/>
        <family val="2"/>
      </rPr>
      <t>Для жилых домов ул. Ленина, 71, 73 - 25 квартир. Ориентировочная стоимость работ составит 954 тыс. руб – предположительно за счет средств бюджета .</t>
    </r>
  </si>
  <si>
    <r>
      <t>2.</t>
    </r>
    <r>
      <rPr>
        <sz val="7"/>
        <rFont val="Times New Roman"/>
        <family val="1"/>
      </rPr>
      <t xml:space="preserve">             </t>
    </r>
    <r>
      <rPr>
        <sz val="14"/>
        <rFont val="Arial"/>
        <family val="2"/>
      </rPr>
      <t>Для д/с «Аленький цветочек», нагрузка 36 кВт, ориентировочно 230 тыс. руб. за счет средств МУП ОК и ТС</t>
    </r>
  </si>
  <si>
    <r>
      <t>3.</t>
    </r>
    <r>
      <rPr>
        <sz val="7"/>
        <rFont val="Times New Roman"/>
        <family val="1"/>
      </rPr>
      <t xml:space="preserve">             </t>
    </r>
    <r>
      <rPr>
        <sz val="14"/>
        <rFont val="Arial"/>
        <family val="2"/>
      </rPr>
      <t>Для методического кабинета ЦБ УНО по детским садам ул. Ленина, 74, нагрузка 32 кВт, ориентировочная стоимость работ составит 217 тыс. руб. за счет средств МУП ОК и ТС</t>
    </r>
  </si>
  <si>
    <r>
      <t>·</t>
    </r>
    <r>
      <rPr>
        <sz val="7"/>
        <rFont val="Times New Roman"/>
        <family val="1"/>
      </rPr>
      <t xml:space="preserve">   </t>
    </r>
    <r>
      <rPr>
        <b/>
        <sz val="14"/>
        <rFont val="Times New Roman"/>
        <family val="1"/>
      </rPr>
      <t>снижения квартплаты жителей  и бюджетных организаций за счет установки индивидуальных ( бытовых) котлов</t>
    </r>
  </si>
  <si>
    <r>
      <t>·</t>
    </r>
    <r>
      <rPr>
        <sz val="7"/>
        <rFont val="Times New Roman"/>
        <family val="1"/>
      </rPr>
      <t xml:space="preserve">   </t>
    </r>
    <r>
      <rPr>
        <b/>
        <sz val="14"/>
        <rFont val="Times New Roman"/>
        <family val="1"/>
      </rPr>
      <t>исключение тепловых потерь по наружным сетям</t>
    </r>
  </si>
  <si>
    <t>РЕКОНСТРУКЦИЯ КОТЕЛЬНОЙ ЦРБ</t>
  </si>
  <si>
    <t>реализовано в 2009 г</t>
  </si>
  <si>
    <r>
      <t>Паспортная мощность действующей котельной по ул.Бабушкина ( 1967,1981 г ввода) на территории МУЗ БРБ -  4,7 МВт, подключенная нагрузка -  6,0 МВт, дефицит мощности 1,3 МВт. В котельной установлены 8  котлов типа МГ-2 , КВТС, Энергия-3, которые морально и физически устарели ( 1967,1981 гг ввода), имеют КПД ниже требований ГОСТ 10617-83 – не более 70-80 %, и требуют замены на более эффективные и современные. Подключение нового объекта - хирургического корпуса с пищеблоком  - с теплопотреблением     2,0433 МВт возможно с проведением  всех необходимых работ по реконструкции котельной ( замену устаревшего котлового оборудования с увеличением мощности, замену водоподогревателей, замену баков-аккумуляторов, насосов, замену участков теплотрасс и т.п.).</t>
    </r>
    <r>
      <rPr>
        <b/>
        <sz val="14"/>
        <rFont val="Arial"/>
        <family val="2"/>
      </rPr>
      <t xml:space="preserve"> </t>
    </r>
  </si>
  <si>
    <t>Без проведения реконструкции  с целью замены устаревшего оборудования, перекладки части теплосети  и увеличения мощности котельной подключение новых потребителей  было бы  невозможно, так как существующие мощности не смогут обеспечить гарантированного нормативного теплоснабжения не только вновь подключаемых объектов, но и существующих потребителей – объектов МУЗ БРБ.</t>
  </si>
  <si>
    <t>Эффект от реконструкции :</t>
  </si>
  <si>
    <t xml:space="preserve">  - гарантированное нормативное теплоснабжение существующих объектов</t>
  </si>
  <si>
    <t xml:space="preserve"> -  возможность подключения  вновь строящихся  объектов</t>
  </si>
  <si>
    <t xml:space="preserve">  -  экономия топлива от повышения КПД котлов</t>
  </si>
  <si>
    <t>КОТЕЛЬНАЯ П.СОВЕТСКИЙ</t>
  </si>
  <si>
    <t xml:space="preserve">Теплоснабжение объектов жилья и СКБ осуществлялось путем покупки теплоэнергии у ОАО Борская фабрика валяной обуви с распределением через ЦТП, принадлежащий МУП ОК и ТС. </t>
  </si>
  <si>
    <t>Котельная фабрики  вырабатывает тепло  в основном ориентируясь на собственный режим работы и периодически   не обеспечивает нормативные параметры теплоносителя , по причине чего  постоянно имеют место  перебои в подаче тепловой энергии потребителям. Так с октября 2004г  по октябрь 2005г  из-за недопоставки тепла с котельной фабрики полностью отсутствовало отопление 230 часов ( около 10 суток) , горячая вода – 983 часа ( около 40 суток).</t>
  </si>
  <si>
    <t>С целью исключения зависимости от ведомственной котельной, а также с целью ликвидации устаревшего оборудования (оборудование ЦТП  и теплосети  изношены более чем на  67% ) и обеспечения бесперебойного теплоснабжения потребителей  предлагается вариант установки блочной котельной в данном районе.</t>
  </si>
  <si>
    <t>В 2008 г установлена и пущена в эксплуатацию газовая котельная на ул.Чапаева-17 в п.Неклюдово за счет собственных средств предприятия. Стоимость  строительства котельной, газопровода и перекладки части теплотрасс составила 3610 тыс.руб.</t>
  </si>
  <si>
    <t>Сравнительная таблица себестоимости выработки  теплоэнергии по старой схеме ( покупка-распределение через ЦТП) и новой схеме ( собственная блочная газовая котельная)</t>
  </si>
  <si>
    <t>в действующих ценах 2008 г</t>
  </si>
  <si>
    <t>ЦТП,покупка</t>
  </si>
  <si>
    <t>покупка / топливо</t>
  </si>
  <si>
    <t>заработная плата из действ.ставки 2008г  2547руб/мес</t>
  </si>
  <si>
    <t>услуги ТО газового оборудования            ( аналог Нахимова)</t>
  </si>
  <si>
    <t>Несмотря на более высокую себестоимость выработки тепла от новой котельной , эффект от  реконструкции достигается за счет:</t>
  </si>
  <si>
    <r>
      <t>·</t>
    </r>
    <r>
      <rPr>
        <sz val="7"/>
        <rFont val="Times New Roman"/>
        <family val="1"/>
      </rPr>
      <t xml:space="preserve">   </t>
    </r>
    <r>
      <rPr>
        <b/>
        <sz val="14"/>
        <rFont val="Times New Roman"/>
        <family val="1"/>
      </rPr>
      <t>Нормативного бесперебойное теплоснабжение жилого фонда и объектов социального назначения.</t>
    </r>
  </si>
  <si>
    <t>КОТЕЛЬНАЯ ГЕОЛОГОВ</t>
  </si>
  <si>
    <t>в планах 2010-2011г</t>
  </si>
  <si>
    <t xml:space="preserve">          В котельной установлены чугунные котлы типа Универсал-6 1978г ввода мощность 1,42 МВт, КПД 85%, подключенная нагрузка  1,54 МВт. Имеет место дефицит мощности, что сказывается на нормативном теплоснабжении потребителей.</t>
  </si>
  <si>
    <t xml:space="preserve">   Реконструкция котельной предполагает замену устаревших чугунных котлов на более современные и эффективные типа КВа с увеличением мощности.</t>
  </si>
  <si>
    <t>Экономический эффект от реконструкции системы теплоснабжения будет достигнут за счет:</t>
  </si>
  <si>
    <r>
      <t>·</t>
    </r>
    <r>
      <rPr>
        <sz val="7"/>
        <rFont val="Times New Roman"/>
        <family val="1"/>
      </rPr>
      <t xml:space="preserve">        </t>
    </r>
    <r>
      <rPr>
        <b/>
        <sz val="14"/>
        <rFont val="Times New Roman"/>
        <family val="1"/>
      </rPr>
      <t>более высокого КПД ( 90 %) установленных котлов (около 80 т.р.в год),</t>
    </r>
  </si>
  <si>
    <t>РЕКОНСТРУКЦИЯ КОТЕЛЬНОЙ УЛ.ОКТЯБРЬСКАЯ</t>
  </si>
  <si>
    <t>срок реализации 2009-2011гг</t>
  </si>
  <si>
    <t xml:space="preserve">           Паспортная мощность действующей котельной по ул.Октябрьская - 20,86 МВт, подключенная нагрузка – 20,816 МВт,  установлены 5  котлов типа ТВГ-8М, ДКВР-6,5/13, которые морально и физически устарели (1968,1984 года ввода) и требуют замены на более эффективные и современные. В то же время по данным Комитета архитектуры и градостроительства и выданным техническим условиям планируется перспективное строительство жилья с подключаемой нагрузкой 6,2 МВт. </t>
  </si>
  <si>
    <t xml:space="preserve"> Предполагая дальнейшую застройку данной части города, планируется установленная мощность котельной 30 МВт, ориентировочной стоимостью около 105 млн.руб. Расходы на реконструкцию частично будут возмещены за счет платы за подключение (около 19,85 млн.руб.), следовательно стоимость бюджетного финансирования предполагается в размере 85,2 млн.руб.</t>
  </si>
  <si>
    <r>
      <t xml:space="preserve">        В связи с физическим износом конвективных и кипятильных труб, наличием раковин и трещин в барабанах, заглушкой более 20 труб  котла ДКВР-6,5/13 ( 1968 г.ввода) на </t>
    </r>
    <r>
      <rPr>
        <u val="single"/>
        <sz val="14"/>
        <rFont val="Arial"/>
        <family val="2"/>
      </rPr>
      <t>котельной ул.Октябрьская</t>
    </r>
    <r>
      <rPr>
        <sz val="14"/>
        <rFont val="Arial"/>
        <family val="2"/>
      </rPr>
      <t xml:space="preserve">  , назрела  неотложная необходимость ремонта котла. Указанные работы выполнены за счет средств за подключение дома Холдинг-НН по ул.Луначарского.</t>
    </r>
  </si>
  <si>
    <t xml:space="preserve">         Так же, в связи с дефицитом  мощности, строительством жилья по ул. Луначарского и ул.Первомайская имеется необходимость реконструкции данной котельной с заменой всех  пяти котлов на более современные и экономичные и установкой дополнительного котла с увеличением мощности котельной. Ориентировочная стоимость реконструкции  104,9 млн.руб., на 2009-2012 гг,  за счет собственных средств предприятия  предусмотрено выполнение  проектных работ, получение различных согласований и разрешительных документов, частичная закупка оборудования. Не исключается привлечение бюджетных средств .</t>
  </si>
  <si>
    <t xml:space="preserve">  -  возможность подключения  вновь строящихся  объектов</t>
  </si>
  <si>
    <t xml:space="preserve">  - замена устаревшего оборудования на более современное и эффективное</t>
  </si>
  <si>
    <r>
      <rPr>
        <b/>
        <sz val="7"/>
        <rFont val="Times New Roman"/>
        <family val="1"/>
      </rPr>
      <t xml:space="preserve">    </t>
    </r>
    <r>
      <rPr>
        <b/>
        <sz val="14"/>
        <rFont val="Times New Roman"/>
        <family val="1"/>
      </rPr>
      <t>-  экономия топлива от  повышения КПД котлов</t>
    </r>
  </si>
  <si>
    <t>ЗАМЕНА ВЕТХИХ СЕТЕЙ НА ТРУБЫ В ПВХ-ИЗОЛЯЦИИ  (ИСПОЛЬЗОВАНИЕ ПЕРЛИТОВЫХ ТРУБ)</t>
  </si>
  <si>
    <t>срок реализации 2010-2011гг</t>
  </si>
  <si>
    <t>Стоимость прокладки теплотрассы 1 пм в канальном исчислении Д=108 мм при прочих равных условиях ( в ценах 4 квартала 2008г):</t>
  </si>
  <si>
    <r>
      <t>·</t>
    </r>
    <r>
      <rPr>
        <sz val="7"/>
        <rFont val="Times New Roman"/>
        <family val="1"/>
      </rPr>
      <t xml:space="preserve">        </t>
    </r>
    <r>
      <rPr>
        <sz val="14"/>
        <rFont val="Arial"/>
        <family val="2"/>
      </rPr>
      <t>в перлите  ( ПВХ) 3594,25 руб.</t>
    </r>
  </si>
  <si>
    <r>
      <t>·</t>
    </r>
    <r>
      <rPr>
        <sz val="7"/>
        <rFont val="Times New Roman"/>
        <family val="1"/>
      </rPr>
      <t xml:space="preserve">        </t>
    </r>
    <r>
      <rPr>
        <sz val="14"/>
        <rFont val="Arial"/>
        <family val="2"/>
      </rPr>
      <t>при изоляции мин.плитой 2812,08 руб.</t>
    </r>
  </si>
  <si>
    <t>Разница в стоимости   782,17 руб.</t>
  </si>
  <si>
    <t>Теплопотери по  участку теплотрассы протяженностью 1 пм Д=108мм:</t>
  </si>
  <si>
    <r>
      <t>·</t>
    </r>
    <r>
      <rPr>
        <sz val="7"/>
        <rFont val="Times New Roman"/>
        <family val="1"/>
      </rPr>
      <t xml:space="preserve">        </t>
    </r>
    <r>
      <rPr>
        <sz val="14"/>
        <rFont val="Arial"/>
        <family val="2"/>
      </rPr>
      <t xml:space="preserve"> перлите 0,016 Гкал/год ( снижение нормативных теплопотерь на 98 %- характеристика изготовителя) </t>
    </r>
  </si>
  <si>
    <r>
      <t>·</t>
    </r>
    <r>
      <rPr>
        <sz val="7"/>
        <rFont val="Times New Roman"/>
        <family val="1"/>
      </rPr>
      <t xml:space="preserve">        </t>
    </r>
    <r>
      <rPr>
        <sz val="14"/>
        <rFont val="Arial"/>
        <family val="2"/>
      </rPr>
      <t xml:space="preserve"> в мин.плите 0,8  Гкал/год (нормативные)</t>
    </r>
  </si>
  <si>
    <t>Экономия от снижения тепловых потерь на участок 300 пм:</t>
  </si>
  <si>
    <t>(0,8-0,016)*300=235,2 Гкал/год, что в ценах 2009г составит 235,2*1124,4=264,5 т.руб.</t>
  </si>
  <si>
    <t>Затраты по прокладке 300 пм в перлите составляют 1078,3 тыс.руб., окупаемость 1078,3/264,5 = 4 года</t>
  </si>
  <si>
    <t xml:space="preserve">Информация о показателях эффективности реализации инвестиционной программы, а также об изменении технико-экономических показателей регулируемой организации </t>
  </si>
  <si>
    <t>(с разбивкой по мероприятиям)</t>
  </si>
  <si>
    <t>Наименование организации:</t>
  </si>
  <si>
    <t>МУП Нижегородской области Борского района "Объединение котельных и тепловых сетей"</t>
  </si>
  <si>
    <t>Наименование инвестиционной программы:</t>
  </si>
  <si>
    <t>"Развитие систем теплоснабжения Борского муниципального унитарного предприятия"Объединение котельных и  тепловых сетей" на 2007-2011гг</t>
  </si>
  <si>
    <t>Срок реализации инвестиционной программы:</t>
  </si>
  <si>
    <t>Показатели эффективности реализации инвестиционной программы</t>
  </si>
  <si>
    <t>№ п/п</t>
  </si>
  <si>
    <t>Наименование мероприятия, проводимого в рамках инвестиционной программы</t>
  </si>
  <si>
    <t>Наименование технико-экономического показателя</t>
  </si>
  <si>
    <t>Единица измерения</t>
  </si>
  <si>
    <t>Значение показателя</t>
  </si>
  <si>
    <t>Изменение показателя за период реализации программы :экономия  затрат (-), увеличение мощности(+)</t>
  </si>
  <si>
    <t>на начало реализации программы</t>
  </si>
  <si>
    <t>на конец реализации программы</t>
  </si>
  <si>
    <t>установка блочной газовой котельной п.ППК № 1( квартал 8),ликвидация мазутной котельной</t>
  </si>
  <si>
    <t>снижение себестоимости  теплоэнергии</t>
  </si>
  <si>
    <t>т.р.</t>
  </si>
  <si>
    <t>установка блочной газовой котельной п.ППК № 2          ( ул.Школьная)</t>
  </si>
  <si>
    <t>снижение себестоимости теплоэнергии</t>
  </si>
  <si>
    <t>перевод котельной п.Б.Орлы с торфа на газ</t>
  </si>
  <si>
    <t>замена устаревших чугунных котлов  котельой п.Чистоборское</t>
  </si>
  <si>
    <t>износ котлов</t>
  </si>
  <si>
    <t>замена устаревших чугунных котлов  котельой п.Редькино</t>
  </si>
  <si>
    <t>эффективность использования топлива</t>
  </si>
  <si>
    <t>кгут/Гкал</t>
  </si>
  <si>
    <t>замена устаревших чугунных котлов  котельой п.Победы</t>
  </si>
  <si>
    <t>реконструкция котельной 2-й микрорайон с заменой устаревшего оборудования ,установкой бака гвс и увеличением мощности</t>
  </si>
  <si>
    <t>установленная мощность</t>
  </si>
  <si>
    <t>МВт</t>
  </si>
  <si>
    <t>замена устаревших чугунных котлов  котельной Школы 11</t>
  </si>
  <si>
    <t>замена устаревших чугунных котлов  котельной Школы 22</t>
  </si>
  <si>
    <t>перевод паровых котлов  котельной ул.Островского в водогрейный режим</t>
  </si>
  <si>
    <t>установка собственной котельной ул.Фигнер с целью ухода от покупного тепла, ликвидация участка теплотрассы 1,4 км</t>
  </si>
  <si>
    <t>сокращение потерь по сетям</t>
  </si>
  <si>
    <t>ликвидация котельной Дом пионеров с высокой себестоимостью, перевод потребителей на индивидуальные источники теплоснабжения</t>
  </si>
  <si>
    <t>реконструкция котельной ЦРБ с  заменой устаревшего оборудования с увеличением мощности с целью подключения новых объектов( хирургический корпус и пищеблок)</t>
  </si>
  <si>
    <t>установка блочной котельной п.Советский с целью ухода от покупного тепла</t>
  </si>
  <si>
    <t>продолжительность отключений в год</t>
  </si>
  <si>
    <t>замена устаревших чугунных котлов котельной Геологов с увеличением мощности</t>
  </si>
  <si>
    <t>замена устаревших котлов котельной ул.Октябрьская с увеличением мощности для нового строительства</t>
  </si>
  <si>
    <t>обеспечение подключения новых объектов  ул.Луначарского, ул.Первомайская</t>
  </si>
  <si>
    <t>обеспечение подключения новых объектов ул.Красногорка</t>
  </si>
  <si>
    <t>обеспечение подключения новых объектов  ул.Нахимова</t>
  </si>
  <si>
    <t>обеспечение подключения новых объектов м-н Прибрежный</t>
  </si>
  <si>
    <t>замена ветхих сетей на трубы в ПВХ-изоляции</t>
  </si>
  <si>
    <t>снижение тепловых потерь</t>
  </si>
  <si>
    <t>Информация о ценах (тарифах) на регулируемые товары и услуги и надбавках к этим ценам (тарифам) в 2011г ОАО "Объединение котельных и тепловых сетей"</t>
  </si>
</sst>
</file>

<file path=xl/styles.xml><?xml version="1.0" encoding="utf-8"?>
<styleSheet xmlns="http://schemas.openxmlformats.org/spreadsheetml/2006/main">
  <numFmts count="3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00000"/>
    <numFmt numFmtId="182" formatCode="0.0000000"/>
    <numFmt numFmtId="183" formatCode="0.000000"/>
    <numFmt numFmtId="184" formatCode="0.00000"/>
    <numFmt numFmtId="185" formatCode="0.0000"/>
    <numFmt numFmtId="186" formatCode="0.000"/>
  </numFmts>
  <fonts count="51">
    <font>
      <sz val="10"/>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4"/>
      <name val="Times New Roman"/>
      <family val="1"/>
    </font>
    <font>
      <sz val="10"/>
      <name val="Times New Roman"/>
      <family val="1"/>
    </font>
    <font>
      <sz val="10"/>
      <name val="Arial Cyr"/>
      <family val="0"/>
    </font>
    <font>
      <sz val="14"/>
      <name val="Arial Cyr"/>
      <family val="0"/>
    </font>
    <font>
      <i/>
      <sz val="10"/>
      <name val="Times New Roman"/>
      <family val="1"/>
    </font>
    <font>
      <i/>
      <sz val="12"/>
      <name val="Times New Roman"/>
      <family val="1"/>
    </font>
    <font>
      <u val="single"/>
      <sz val="10"/>
      <color indexed="12"/>
      <name val="Arial Cyr"/>
      <family val="0"/>
    </font>
    <font>
      <b/>
      <sz val="12"/>
      <name val="Times New Roman"/>
      <family val="1"/>
    </font>
    <font>
      <u val="single"/>
      <sz val="10"/>
      <name val="Times New Roman"/>
      <family val="1"/>
    </font>
    <font>
      <b/>
      <sz val="14"/>
      <name val="Times New Roman"/>
      <family val="1"/>
    </font>
    <font>
      <b/>
      <sz val="14"/>
      <name val="Arial Cyr"/>
      <family val="0"/>
    </font>
    <font>
      <sz val="14"/>
      <name val="Arial"/>
      <family val="2"/>
    </font>
    <font>
      <sz val="14"/>
      <name val="Arial CYR"/>
      <family val="0"/>
    </font>
    <font>
      <b/>
      <sz val="14"/>
      <name val="Arial CYR"/>
      <family val="0"/>
    </font>
    <font>
      <sz val="16"/>
      <name val="Arial CYR"/>
      <family val="0"/>
    </font>
    <font>
      <sz val="14"/>
      <name val="Symbol"/>
      <family val="1"/>
    </font>
    <font>
      <sz val="7"/>
      <name val="Times New Roman"/>
      <family val="1"/>
    </font>
    <font>
      <sz val="12"/>
      <name val="Arial"/>
      <family val="2"/>
    </font>
    <font>
      <b/>
      <sz val="14"/>
      <name val="Arial"/>
      <family val="2"/>
    </font>
    <font>
      <sz val="12"/>
      <name val="Arial CYR"/>
      <family val="0"/>
    </font>
    <font>
      <sz val="8"/>
      <name val="Arial"/>
      <family val="2"/>
    </font>
    <font>
      <sz val="14"/>
      <name val="Courier New"/>
      <family val="3"/>
    </font>
    <font>
      <b/>
      <sz val="14"/>
      <name val="Courier New"/>
      <family val="3"/>
    </font>
    <font>
      <i/>
      <sz val="14"/>
      <name val="Times New Roman"/>
      <family val="1"/>
    </font>
    <font>
      <vertAlign val="superscript"/>
      <sz val="14"/>
      <name val="Times New Roman"/>
      <family val="1"/>
    </font>
    <font>
      <i/>
      <sz val="14"/>
      <name val="Arial"/>
      <family val="2"/>
    </font>
    <font>
      <i/>
      <sz val="12"/>
      <name val="Arial"/>
      <family val="2"/>
    </font>
    <font>
      <b/>
      <sz val="12"/>
      <name val="Tahoma"/>
      <family val="2"/>
    </font>
    <font>
      <sz val="12"/>
      <color indexed="10"/>
      <name val="Arial"/>
      <family val="2"/>
    </font>
    <font>
      <u val="single"/>
      <sz val="14"/>
      <name val="Arial"/>
      <family val="2"/>
    </font>
    <font>
      <b/>
      <sz val="7"/>
      <name val="Times New Roman"/>
      <family val="1"/>
    </font>
    <font>
      <u val="single"/>
      <sz val="10"/>
      <color indexed="20"/>
      <name val="Arial"/>
      <family val="2"/>
    </font>
    <font>
      <sz val="16"/>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style="medium"/>
      <top>
        <color indexed="63"/>
      </top>
      <bottom style="medium"/>
    </border>
    <border>
      <left>
        <color indexed="63"/>
      </left>
      <right style="medium"/>
      <top>
        <color indexed="63"/>
      </top>
      <bottom style="medium"/>
    </border>
    <border>
      <left>
        <color indexed="63"/>
      </left>
      <right>
        <color indexed="63"/>
      </right>
      <top>
        <color indexed="63"/>
      </top>
      <bottom style="medium"/>
    </border>
    <border>
      <left style="thin"/>
      <right style="medium"/>
      <top style="thin"/>
      <bottom style="medium"/>
    </border>
    <border>
      <left style="medium"/>
      <right style="medium"/>
      <top>
        <color indexed="63"/>
      </top>
      <bottom>
        <color indexed="63"/>
      </bottom>
    </border>
    <border>
      <left>
        <color indexed="63"/>
      </left>
      <right style="medium"/>
      <top>
        <color indexed="63"/>
      </top>
      <bottom>
        <color indexed="63"/>
      </bottom>
    </border>
    <border>
      <left style="thin"/>
      <right style="thin"/>
      <top style="thin"/>
      <bottom style="thin"/>
    </border>
    <border>
      <left style="thin"/>
      <right style="thin"/>
      <top>
        <color indexed="63"/>
      </top>
      <bottom style="thin"/>
    </border>
    <border>
      <left style="medium"/>
      <right style="medium"/>
      <top style="medium"/>
      <bottom>
        <color indexed="63"/>
      </bottom>
    </border>
    <border>
      <left style="medium"/>
      <right style="medium"/>
      <top style="medium"/>
      <bottom style="medium"/>
    </border>
    <border>
      <left>
        <color indexed="63"/>
      </left>
      <right style="medium"/>
      <top style="medium"/>
      <bottom style="mediu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style="thin"/>
      <right>
        <color indexed="63"/>
      </right>
      <top>
        <color indexed="63"/>
      </top>
      <bottom>
        <color indexed="63"/>
      </bottom>
    </border>
    <border>
      <left>
        <color indexed="63"/>
      </left>
      <right>
        <color indexed="63"/>
      </right>
      <top style="medium"/>
      <bottom>
        <color indexed="63"/>
      </bottom>
    </border>
    <border>
      <left>
        <color indexed="63"/>
      </left>
      <right>
        <color indexed="63"/>
      </right>
      <top>
        <color indexed="63"/>
      </top>
      <bottom style="thin"/>
    </border>
    <border>
      <left style="medium"/>
      <right>
        <color indexed="63"/>
      </right>
      <top style="medium"/>
      <bottom>
        <color indexed="63"/>
      </bottom>
    </border>
    <border>
      <left style="medium"/>
      <right>
        <color indexed="63"/>
      </right>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medium"/>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8" fillId="7" borderId="1" applyNumberFormat="0" applyAlignment="0" applyProtection="0"/>
    <xf numFmtId="0" fontId="9" fillId="20" borderId="2" applyNumberFormat="0" applyAlignment="0" applyProtection="0"/>
    <xf numFmtId="0" fontId="10" fillId="20" borderId="1" applyNumberFormat="0" applyAlignment="0" applyProtection="0"/>
    <xf numFmtId="0" fontId="24"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 fillId="0" borderId="3" applyNumberFormat="0" applyFill="0" applyAlignment="0" applyProtection="0"/>
    <xf numFmtId="0" fontId="3" fillId="0" borderId="4" applyNumberFormat="0" applyFill="0" applyAlignment="0" applyProtection="0"/>
    <xf numFmtId="0" fontId="4" fillId="0" borderId="5" applyNumberFormat="0" applyFill="0" applyAlignment="0" applyProtection="0"/>
    <xf numFmtId="0" fontId="4" fillId="0" borderId="0" applyNumberFormat="0" applyFill="0" applyBorder="0" applyAlignment="0" applyProtection="0"/>
    <xf numFmtId="0" fontId="15" fillId="0" borderId="6" applyNumberFormat="0" applyFill="0" applyAlignment="0" applyProtection="0"/>
    <xf numFmtId="0" fontId="12" fillId="21" borderId="7" applyNumberFormat="0" applyAlignment="0" applyProtection="0"/>
    <xf numFmtId="0" fontId="1" fillId="0" borderId="0" applyNumberFormat="0" applyFill="0" applyBorder="0" applyAlignment="0" applyProtection="0"/>
    <xf numFmtId="0" fontId="7" fillId="22" borderId="0" applyNumberFormat="0" applyBorder="0" applyAlignment="0" applyProtection="0"/>
    <xf numFmtId="0" fontId="20" fillId="0" borderId="0">
      <alignment/>
      <protection/>
    </xf>
    <xf numFmtId="0" fontId="49" fillId="0" borderId="0" applyNumberFormat="0" applyFill="0" applyBorder="0" applyAlignment="0" applyProtection="0"/>
    <xf numFmtId="0" fontId="6" fillId="3" borderId="0" applyNumberFormat="0" applyBorder="0" applyAlignment="0" applyProtection="0"/>
    <xf numFmtId="0" fontId="14"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1" fillId="0" borderId="9" applyNumberFormat="0" applyFill="0" applyAlignment="0" applyProtection="0"/>
    <xf numFmtId="0" fontId="13"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 fillId="4" borderId="0" applyNumberFormat="0" applyBorder="0" applyAlignment="0" applyProtection="0"/>
  </cellStyleXfs>
  <cellXfs count="178">
    <xf numFmtId="0" fontId="0" fillId="0" borderId="0" xfId="0" applyAlignment="1">
      <alignment/>
    </xf>
    <xf numFmtId="0" fontId="18" fillId="0" borderId="10" xfId="0" applyFont="1" applyBorder="1" applyAlignment="1">
      <alignment wrapText="1"/>
    </xf>
    <xf numFmtId="0" fontId="18" fillId="0" borderId="11" xfId="0" applyFont="1" applyBorder="1" applyAlignment="1">
      <alignment horizontal="center" wrapText="1"/>
    </xf>
    <xf numFmtId="0" fontId="18" fillId="0" borderId="10" xfId="0" applyFont="1" applyBorder="1" applyAlignment="1">
      <alignment horizontal="left" wrapText="1"/>
    </xf>
    <xf numFmtId="0" fontId="18" fillId="0" borderId="11" xfId="0" applyFont="1" applyBorder="1" applyAlignment="1">
      <alignment wrapText="1"/>
    </xf>
    <xf numFmtId="0" fontId="18" fillId="0" borderId="12" xfId="0" applyFont="1" applyBorder="1" applyAlignment="1">
      <alignment horizontal="center" wrapText="1"/>
    </xf>
    <xf numFmtId="0" fontId="18" fillId="0" borderId="13" xfId="0" applyFont="1" applyBorder="1" applyAlignment="1">
      <alignment vertical="center" wrapText="1"/>
    </xf>
    <xf numFmtId="0" fontId="19" fillId="0" borderId="10" xfId="0" applyFont="1" applyBorder="1" applyAlignment="1">
      <alignment horizontal="right" wrapText="1"/>
    </xf>
    <xf numFmtId="0" fontId="19" fillId="0" borderId="11" xfId="0" applyFont="1" applyBorder="1" applyAlignment="1">
      <alignment horizontal="center" wrapText="1"/>
    </xf>
    <xf numFmtId="0" fontId="19" fillId="0" borderId="10" xfId="0" applyFont="1" applyBorder="1" applyAlignment="1">
      <alignment wrapText="1"/>
    </xf>
    <xf numFmtId="0" fontId="19" fillId="0" borderId="11" xfId="0" applyFont="1" applyBorder="1" applyAlignment="1">
      <alignment wrapText="1"/>
    </xf>
    <xf numFmtId="1" fontId="18" fillId="0" borderId="11" xfId="0" applyNumberFormat="1" applyFont="1" applyBorder="1" applyAlignment="1">
      <alignment wrapText="1"/>
    </xf>
    <xf numFmtId="1" fontId="18" fillId="0" borderId="11" xfId="0" applyNumberFormat="1" applyFont="1" applyFill="1" applyBorder="1" applyAlignment="1">
      <alignment wrapText="1"/>
    </xf>
    <xf numFmtId="0" fontId="19" fillId="0" borderId="11" xfId="0" applyFont="1" applyFill="1" applyBorder="1" applyAlignment="1">
      <alignment wrapText="1"/>
    </xf>
    <xf numFmtId="0" fontId="19" fillId="0" borderId="14" xfId="0" applyFont="1" applyBorder="1" applyAlignment="1">
      <alignment wrapText="1"/>
    </xf>
    <xf numFmtId="0" fontId="19" fillId="0" borderId="15" xfId="0" applyFont="1" applyBorder="1" applyAlignment="1">
      <alignment wrapText="1"/>
    </xf>
    <xf numFmtId="0" fontId="19" fillId="0" borderId="15" xfId="0" applyFont="1" applyBorder="1" applyAlignment="1">
      <alignment horizontal="center" wrapText="1"/>
    </xf>
    <xf numFmtId="0" fontId="19" fillId="0" borderId="16" xfId="0" applyFont="1" applyBorder="1" applyAlignment="1">
      <alignment wrapText="1"/>
    </xf>
    <xf numFmtId="0" fontId="19" fillId="0" borderId="16" xfId="0" applyFont="1" applyBorder="1" applyAlignment="1">
      <alignment horizontal="center" wrapText="1"/>
    </xf>
    <xf numFmtId="0" fontId="19" fillId="0" borderId="17" xfId="0" applyFont="1" applyBorder="1" applyAlignment="1">
      <alignment wrapText="1"/>
    </xf>
    <xf numFmtId="0" fontId="21" fillId="0" borderId="17" xfId="53" applyFont="1" applyFill="1" applyBorder="1" applyAlignment="1">
      <alignment horizontal="right" wrapText="1"/>
      <protection/>
    </xf>
    <xf numFmtId="2" fontId="18" fillId="0" borderId="11" xfId="0" applyNumberFormat="1" applyFont="1" applyBorder="1" applyAlignment="1">
      <alignment wrapText="1"/>
    </xf>
    <xf numFmtId="1" fontId="18" fillId="0" borderId="11" xfId="0" applyNumberFormat="1" applyFont="1" applyBorder="1" applyAlignment="1">
      <alignment horizontal="center" wrapText="1"/>
    </xf>
    <xf numFmtId="0" fontId="21" fillId="0" borderId="16" xfId="53" applyFont="1" applyFill="1" applyBorder="1" applyAlignment="1">
      <alignment horizontal="right" wrapText="1"/>
      <protection/>
    </xf>
    <xf numFmtId="0" fontId="0" fillId="0" borderId="16" xfId="53" applyFont="1" applyFill="1" applyBorder="1" applyAlignment="1">
      <alignment wrapText="1"/>
      <protection/>
    </xf>
    <xf numFmtId="0" fontId="21" fillId="0" borderId="16" xfId="0" applyFont="1" applyFill="1" applyBorder="1" applyAlignment="1">
      <alignment horizontal="right" wrapText="1"/>
    </xf>
    <xf numFmtId="0" fontId="0" fillId="0" borderId="16" xfId="0" applyFill="1" applyBorder="1" applyAlignment="1">
      <alignment wrapText="1"/>
    </xf>
    <xf numFmtId="0" fontId="0" fillId="0" borderId="16" xfId="0" applyFont="1" applyFill="1" applyBorder="1" applyAlignment="1">
      <alignment wrapText="1"/>
    </xf>
    <xf numFmtId="0" fontId="20" fillId="0" borderId="16" xfId="53" applyFont="1" applyFill="1" applyBorder="1" applyAlignment="1">
      <alignment wrapText="1"/>
      <protection/>
    </xf>
    <xf numFmtId="0" fontId="18" fillId="0" borderId="11" xfId="0" applyFont="1" applyFill="1" applyBorder="1" applyAlignment="1">
      <alignment wrapText="1"/>
    </xf>
    <xf numFmtId="0" fontId="24" fillId="0" borderId="11" xfId="42" applyBorder="1" applyAlignment="1" applyProtection="1">
      <alignment horizontal="center" wrapText="1"/>
      <protection/>
    </xf>
    <xf numFmtId="180" fontId="18" fillId="0" borderId="11" xfId="0" applyNumberFormat="1" applyFont="1" applyBorder="1" applyAlignment="1">
      <alignment horizontal="center" wrapText="1"/>
    </xf>
    <xf numFmtId="0" fontId="22" fillId="0" borderId="11" xfId="0" applyFont="1" applyBorder="1" applyAlignment="1">
      <alignment wrapText="1"/>
    </xf>
    <xf numFmtId="0" fontId="22" fillId="0" borderId="11" xfId="0" applyFont="1" applyBorder="1" applyAlignment="1">
      <alignment horizontal="center" wrapText="1"/>
    </xf>
    <xf numFmtId="0" fontId="19" fillId="0" borderId="18" xfId="0" applyFont="1" applyBorder="1" applyAlignment="1">
      <alignment wrapText="1"/>
    </xf>
    <xf numFmtId="0" fontId="22" fillId="0" borderId="12" xfId="0" applyFont="1" applyBorder="1" applyAlignment="1">
      <alignment horizontal="center" wrapText="1"/>
    </xf>
    <xf numFmtId="0" fontId="19" fillId="0" borderId="0" xfId="0" applyFont="1" applyAlignment="1">
      <alignment wrapText="1"/>
    </xf>
    <xf numFmtId="0" fontId="19" fillId="0" borderId="0" xfId="0" applyFont="1" applyAlignment="1">
      <alignment horizontal="center" wrapText="1"/>
    </xf>
    <xf numFmtId="2" fontId="18" fillId="0" borderId="15" xfId="0" applyNumberFormat="1" applyFont="1" applyBorder="1" applyAlignment="1">
      <alignment wrapText="1"/>
    </xf>
    <xf numFmtId="2" fontId="18" fillId="0" borderId="16" xfId="0" applyNumberFormat="1" applyFont="1" applyBorder="1" applyAlignment="1">
      <alignment wrapText="1"/>
    </xf>
    <xf numFmtId="2" fontId="18" fillId="0" borderId="11" xfId="0" applyNumberFormat="1" applyFont="1" applyBorder="1" applyAlignment="1">
      <alignment horizontal="center" wrapText="1"/>
    </xf>
    <xf numFmtId="0" fontId="27" fillId="0" borderId="0" xfId="0" applyFont="1" applyAlignment="1">
      <alignment horizontal="center"/>
    </xf>
    <xf numFmtId="0" fontId="27" fillId="0" borderId="0" xfId="0" applyFont="1" applyAlignment="1">
      <alignment horizontal="justify"/>
    </xf>
    <xf numFmtId="0" fontId="20" fillId="0" borderId="0" xfId="0" applyFont="1" applyAlignment="1">
      <alignment/>
    </xf>
    <xf numFmtId="0" fontId="32" fillId="0" borderId="19" xfId="0" applyFont="1" applyBorder="1" applyAlignment="1">
      <alignment/>
    </xf>
    <xf numFmtId="0" fontId="32" fillId="0" borderId="10" xfId="0" applyFont="1" applyBorder="1" applyAlignment="1">
      <alignment/>
    </xf>
    <xf numFmtId="0" fontId="32" fillId="0" borderId="11" xfId="0" applyFont="1" applyBorder="1" applyAlignment="1">
      <alignment/>
    </xf>
    <xf numFmtId="0" fontId="32" fillId="0" borderId="11" xfId="0" applyFont="1" applyBorder="1" applyAlignment="1">
      <alignment horizontal="right"/>
    </xf>
    <xf numFmtId="0" fontId="32" fillId="0" borderId="11" xfId="0" applyFont="1" applyBorder="1" applyAlignment="1">
      <alignment horizontal="center"/>
    </xf>
    <xf numFmtId="0" fontId="32" fillId="0" borderId="10" xfId="0" applyFont="1" applyBorder="1" applyAlignment="1">
      <alignment horizontal="right"/>
    </xf>
    <xf numFmtId="0" fontId="27" fillId="0" borderId="0" xfId="0" applyFont="1" applyAlignment="1">
      <alignment/>
    </xf>
    <xf numFmtId="0" fontId="18" fillId="0" borderId="0" xfId="0" applyFont="1" applyAlignment="1">
      <alignment/>
    </xf>
    <xf numFmtId="0" fontId="0" fillId="0" borderId="0" xfId="0" applyFont="1" applyAlignment="1">
      <alignment/>
    </xf>
    <xf numFmtId="0" fontId="29" fillId="0" borderId="0" xfId="0" applyFont="1" applyAlignment="1">
      <alignment/>
    </xf>
    <xf numFmtId="0" fontId="29" fillId="0" borderId="19" xfId="0" applyFont="1" applyBorder="1" applyAlignment="1">
      <alignment/>
    </xf>
    <xf numFmtId="0" fontId="29" fillId="0" borderId="20" xfId="0" applyFont="1" applyBorder="1" applyAlignment="1">
      <alignment horizontal="right"/>
    </xf>
    <xf numFmtId="0" fontId="35" fillId="0" borderId="20" xfId="0" applyFont="1" applyBorder="1" applyAlignment="1">
      <alignment/>
    </xf>
    <xf numFmtId="0" fontId="29" fillId="0" borderId="11" xfId="0" applyFont="1" applyBorder="1" applyAlignment="1">
      <alignment/>
    </xf>
    <xf numFmtId="0" fontId="36" fillId="0" borderId="11" xfId="0" applyFont="1" applyBorder="1" applyAlignment="1">
      <alignment horizontal="right"/>
    </xf>
    <xf numFmtId="0" fontId="37" fillId="0" borderId="20" xfId="0" applyFont="1" applyBorder="1" applyAlignment="1">
      <alignment/>
    </xf>
    <xf numFmtId="0" fontId="29" fillId="0" borderId="10" xfId="0" applyFont="1" applyBorder="1" applyAlignment="1">
      <alignment/>
    </xf>
    <xf numFmtId="0" fontId="27" fillId="0" borderId="16" xfId="0" applyFont="1" applyBorder="1" applyAlignment="1">
      <alignment horizontal="left" wrapText="1"/>
    </xf>
    <xf numFmtId="0" fontId="20" fillId="0" borderId="11" xfId="0" applyFont="1" applyBorder="1" applyAlignment="1">
      <alignment/>
    </xf>
    <xf numFmtId="0" fontId="29" fillId="0" borderId="11" xfId="0" applyFont="1" applyBorder="1" applyAlignment="1">
      <alignment horizontal="center"/>
    </xf>
    <xf numFmtId="0" fontId="35" fillId="0" borderId="11" xfId="0" applyFont="1" applyBorder="1" applyAlignment="1">
      <alignment horizontal="right"/>
    </xf>
    <xf numFmtId="0" fontId="37" fillId="0" borderId="11" xfId="0" applyFont="1" applyBorder="1" applyAlignment="1">
      <alignment/>
    </xf>
    <xf numFmtId="0" fontId="37" fillId="0" borderId="11" xfId="0" applyFont="1" applyBorder="1" applyAlignment="1">
      <alignment horizontal="right"/>
    </xf>
    <xf numFmtId="0" fontId="35" fillId="0" borderId="11" xfId="0" applyFont="1" applyBorder="1" applyAlignment="1">
      <alignment/>
    </xf>
    <xf numFmtId="0" fontId="29" fillId="0" borderId="10" xfId="0" applyFont="1" applyBorder="1" applyAlignment="1">
      <alignment horizontal="right"/>
    </xf>
    <xf numFmtId="0" fontId="29" fillId="0" borderId="10" xfId="0" applyFont="1" applyBorder="1" applyAlignment="1">
      <alignment wrapText="1"/>
    </xf>
    <xf numFmtId="10" fontId="35" fillId="0" borderId="11" xfId="0" applyNumberFormat="1" applyFont="1" applyBorder="1" applyAlignment="1">
      <alignment horizontal="right"/>
    </xf>
    <xf numFmtId="0" fontId="0" fillId="0" borderId="0" xfId="0" applyAlignment="1">
      <alignment horizontal="left"/>
    </xf>
    <xf numFmtId="0" fontId="39" fillId="0" borderId="0" xfId="0" applyFont="1" applyAlignment="1">
      <alignment horizontal="justify"/>
    </xf>
    <xf numFmtId="0" fontId="27" fillId="0" borderId="0" xfId="0" applyFont="1" applyAlignment="1">
      <alignment horizontal="justify" wrapText="1"/>
    </xf>
    <xf numFmtId="0" fontId="0" fillId="0" borderId="0" xfId="0" applyAlignment="1">
      <alignment wrapText="1"/>
    </xf>
    <xf numFmtId="0" fontId="0" fillId="0" borderId="0" xfId="0" applyAlignment="1">
      <alignment horizontal="left" wrapText="1"/>
    </xf>
    <xf numFmtId="0" fontId="40" fillId="0" borderId="0" xfId="0" applyFont="1" applyAlignment="1">
      <alignment horizontal="justify"/>
    </xf>
    <xf numFmtId="0" fontId="0" fillId="0" borderId="0" xfId="0" applyAlignment="1">
      <alignment/>
    </xf>
    <xf numFmtId="0" fontId="40" fillId="0" borderId="0" xfId="0" applyFont="1" applyAlignment="1">
      <alignment horizontal="justify" wrapText="1"/>
    </xf>
    <xf numFmtId="0" fontId="29" fillId="0" borderId="0" xfId="0" applyFont="1" applyAlignment="1">
      <alignment horizontal="justify" wrapText="1"/>
    </xf>
    <xf numFmtId="0" fontId="41" fillId="0" borderId="0" xfId="0" applyFont="1" applyAlignment="1">
      <alignment horizontal="justify"/>
    </xf>
    <xf numFmtId="0" fontId="18" fillId="0" borderId="21" xfId="0" applyFont="1" applyBorder="1" applyAlignment="1">
      <alignment horizontal="justify" vertical="top" wrapText="1"/>
    </xf>
    <xf numFmtId="0" fontId="18" fillId="0" borderId="10" xfId="0" applyFont="1" applyBorder="1" applyAlignment="1">
      <alignment horizontal="justify" vertical="top" wrapText="1"/>
    </xf>
    <xf numFmtId="0" fontId="18" fillId="0" borderId="11" xfId="0" applyFont="1" applyBorder="1" applyAlignment="1">
      <alignment horizontal="justify" vertical="top" wrapText="1"/>
    </xf>
    <xf numFmtId="0" fontId="29" fillId="0" borderId="0" xfId="0" applyFont="1" applyAlignment="1">
      <alignment horizontal="justify"/>
    </xf>
    <xf numFmtId="0" fontId="44" fillId="0" borderId="0" xfId="0" applyFont="1" applyAlignment="1">
      <alignment horizontal="justify"/>
    </xf>
    <xf numFmtId="0" fontId="36" fillId="0" borderId="0" xfId="0" applyFont="1" applyAlignment="1">
      <alignment horizontal="center"/>
    </xf>
    <xf numFmtId="0" fontId="45" fillId="0" borderId="0" xfId="0" applyFont="1" applyAlignment="1">
      <alignment horizontal="justify"/>
    </xf>
    <xf numFmtId="0" fontId="29" fillId="0" borderId="0" xfId="0" applyFont="1" applyAlignment="1">
      <alignment horizontal="left"/>
    </xf>
    <xf numFmtId="0" fontId="29" fillId="0" borderId="20" xfId="0" applyFont="1" applyBorder="1" applyAlignment="1">
      <alignment/>
    </xf>
    <xf numFmtId="0" fontId="35" fillId="0" borderId="11" xfId="0" applyFont="1" applyBorder="1" applyAlignment="1">
      <alignment horizontal="center"/>
    </xf>
    <xf numFmtId="0" fontId="46" fillId="0" borderId="11" xfId="0" applyFont="1" applyBorder="1" applyAlignment="1">
      <alignment horizontal="right"/>
    </xf>
    <xf numFmtId="0" fontId="36" fillId="0" borderId="0" xfId="0" applyFont="1" applyAlignment="1">
      <alignment horizontal="justify"/>
    </xf>
    <xf numFmtId="0" fontId="18" fillId="0" borderId="0" xfId="0" applyFont="1" applyAlignment="1">
      <alignment horizontal="justify"/>
    </xf>
    <xf numFmtId="0" fontId="18" fillId="0" borderId="0" xfId="0" applyFont="1" applyAlignment="1">
      <alignment horizontal="center" wrapText="1"/>
    </xf>
    <xf numFmtId="0" fontId="27" fillId="0" borderId="0" xfId="0" applyFont="1" applyAlignment="1">
      <alignment horizontal="center"/>
    </xf>
    <xf numFmtId="0" fontId="29" fillId="0" borderId="0" xfId="0" applyFont="1" applyAlignment="1">
      <alignment horizontal="left" wrapText="1"/>
    </xf>
    <xf numFmtId="0" fontId="29" fillId="0" borderId="0" xfId="0" applyFont="1" applyAlignment="1">
      <alignment horizontal="center" wrapText="1"/>
    </xf>
    <xf numFmtId="1" fontId="19" fillId="0" borderId="11" xfId="0" applyNumberFormat="1" applyFont="1" applyBorder="1" applyAlignment="1">
      <alignment wrapText="1"/>
    </xf>
    <xf numFmtId="9" fontId="19" fillId="0" borderId="11" xfId="0" applyNumberFormat="1" applyFont="1" applyBorder="1" applyAlignment="1">
      <alignment wrapText="1"/>
    </xf>
    <xf numFmtId="2" fontId="19" fillId="0" borderId="11" xfId="0" applyNumberFormat="1" applyFont="1" applyBorder="1" applyAlignment="1">
      <alignment wrapText="1"/>
    </xf>
    <xf numFmtId="180" fontId="19" fillId="0" borderId="11" xfId="0" applyNumberFormat="1" applyFont="1" applyBorder="1" applyAlignment="1">
      <alignment wrapText="1"/>
    </xf>
    <xf numFmtId="0" fontId="19" fillId="0" borderId="19" xfId="0" applyFont="1" applyFill="1" applyBorder="1" applyAlignment="1">
      <alignment wrapText="1"/>
    </xf>
    <xf numFmtId="0" fontId="0" fillId="0" borderId="19" xfId="0" applyBorder="1" applyAlignment="1">
      <alignment/>
    </xf>
    <xf numFmtId="0" fontId="19" fillId="0" borderId="18" xfId="0" applyFont="1" applyBorder="1" applyAlignment="1">
      <alignment horizontal="center" wrapText="1"/>
    </xf>
    <xf numFmtId="0" fontId="19" fillId="0" borderId="10" xfId="0" applyFont="1" applyBorder="1" applyAlignment="1">
      <alignment horizontal="center" wrapText="1"/>
    </xf>
    <xf numFmtId="0" fontId="19" fillId="0" borderId="0" xfId="0" applyFont="1" applyAlignment="1">
      <alignment wrapText="1"/>
    </xf>
    <xf numFmtId="0" fontId="19" fillId="0" borderId="0" xfId="0" applyFont="1" applyAlignment="1">
      <alignment horizontal="center" wrapText="1"/>
    </xf>
    <xf numFmtId="0" fontId="19" fillId="0" borderId="12" xfId="0" applyFont="1" applyBorder="1" applyAlignment="1">
      <alignment horizontal="center" wrapText="1"/>
    </xf>
    <xf numFmtId="0" fontId="19" fillId="0" borderId="14" xfId="0" applyFont="1" applyBorder="1" applyAlignment="1">
      <alignment horizontal="center" wrapText="1"/>
    </xf>
    <xf numFmtId="0" fontId="19" fillId="0" borderId="22" xfId="0" applyFont="1" applyBorder="1" applyAlignment="1">
      <alignment horizontal="center" wrapText="1"/>
    </xf>
    <xf numFmtId="0" fontId="19" fillId="0" borderId="23" xfId="0" applyFont="1" applyBorder="1" applyAlignment="1">
      <alignment horizontal="center" wrapText="1"/>
    </xf>
    <xf numFmtId="0" fontId="19" fillId="0" borderId="22" xfId="0" applyFont="1" applyBorder="1" applyAlignment="1">
      <alignment horizontal="center" vertical="center" wrapText="1"/>
    </xf>
    <xf numFmtId="0" fontId="19" fillId="0" borderId="23" xfId="0" applyFont="1" applyBorder="1" applyAlignment="1">
      <alignment horizontal="center" vertical="center" wrapText="1"/>
    </xf>
    <xf numFmtId="0" fontId="19" fillId="0" borderId="20" xfId="0" applyFont="1" applyBorder="1" applyAlignment="1">
      <alignment horizontal="center" vertical="center" wrapText="1"/>
    </xf>
    <xf numFmtId="0" fontId="20" fillId="0" borderId="0" xfId="0" applyFont="1" applyAlignment="1">
      <alignment wrapText="1"/>
    </xf>
    <xf numFmtId="0" fontId="27" fillId="0" borderId="0" xfId="0" applyFont="1" applyAlignment="1">
      <alignment horizontal="center" wrapText="1"/>
    </xf>
    <xf numFmtId="0" fontId="19" fillId="0" borderId="0" xfId="0" applyFont="1" applyAlignment="1">
      <alignment horizontal="left" wrapText="1"/>
    </xf>
    <xf numFmtId="0" fontId="33" fillId="0" borderId="0" xfId="0" applyFont="1" applyAlignment="1">
      <alignment horizontal="left" wrapText="1"/>
    </xf>
    <xf numFmtId="0" fontId="28" fillId="0" borderId="0" xfId="0" applyFont="1" applyAlignment="1">
      <alignment horizontal="center"/>
    </xf>
    <xf numFmtId="0" fontId="27" fillId="0" borderId="0" xfId="0" applyFont="1" applyBorder="1" applyAlignment="1">
      <alignment horizontal="center"/>
    </xf>
    <xf numFmtId="0" fontId="29" fillId="0" borderId="0" xfId="0" applyFont="1" applyAlignment="1">
      <alignment wrapText="1"/>
    </xf>
    <xf numFmtId="0" fontId="27" fillId="0" borderId="0" xfId="0" applyFont="1" applyBorder="1" applyAlignment="1">
      <alignment horizontal="center" wrapText="1"/>
    </xf>
    <xf numFmtId="0" fontId="33" fillId="0" borderId="16" xfId="0" applyFont="1" applyBorder="1" applyAlignment="1">
      <alignment horizontal="left" wrapText="1"/>
    </xf>
    <xf numFmtId="0" fontId="29" fillId="0" borderId="12" xfId="0" applyFont="1" applyBorder="1" applyAlignment="1">
      <alignment horizontal="center"/>
    </xf>
    <xf numFmtId="0" fontId="29" fillId="0" borderId="22" xfId="0" applyFont="1" applyBorder="1" applyAlignment="1">
      <alignment horizontal="center"/>
    </xf>
    <xf numFmtId="0" fontId="29" fillId="0" borderId="23" xfId="0" applyFont="1" applyBorder="1" applyAlignment="1">
      <alignment horizontal="center"/>
    </xf>
    <xf numFmtId="0" fontId="29" fillId="0" borderId="20" xfId="0" applyFont="1" applyBorder="1" applyAlignment="1">
      <alignment horizontal="center"/>
    </xf>
    <xf numFmtId="0" fontId="45" fillId="0" borderId="16" xfId="0" applyFont="1" applyBorder="1" applyAlignment="1">
      <alignment horizontal="left" wrapText="1"/>
    </xf>
    <xf numFmtId="0" fontId="45" fillId="0" borderId="0" xfId="0" applyFont="1" applyBorder="1" applyAlignment="1">
      <alignment horizontal="center"/>
    </xf>
    <xf numFmtId="0" fontId="33" fillId="0" borderId="24" xfId="0" applyFont="1" applyBorder="1" applyAlignment="1">
      <alignment horizontal="left" wrapText="1"/>
    </xf>
    <xf numFmtId="0" fontId="33" fillId="0" borderId="0" xfId="0" applyFont="1" applyBorder="1" applyAlignment="1">
      <alignment horizontal="left" wrapText="1"/>
    </xf>
    <xf numFmtId="0" fontId="41" fillId="0" borderId="25" xfId="0" applyFont="1" applyBorder="1" applyAlignment="1">
      <alignment horizontal="center"/>
    </xf>
    <xf numFmtId="0" fontId="29" fillId="0" borderId="0" xfId="0" applyFont="1" applyAlignment="1">
      <alignment horizontal="center"/>
    </xf>
    <xf numFmtId="0" fontId="36" fillId="0" borderId="0" xfId="0" applyFont="1" applyAlignment="1">
      <alignment horizontal="left" wrapText="1"/>
    </xf>
    <xf numFmtId="0" fontId="18" fillId="0" borderId="12" xfId="0" applyFont="1" applyBorder="1" applyAlignment="1">
      <alignment horizontal="center"/>
    </xf>
    <xf numFmtId="0" fontId="18" fillId="0" borderId="18" xfId="0" applyFont="1" applyBorder="1" applyAlignment="1">
      <alignment horizontal="justify" vertical="top" wrapText="1"/>
    </xf>
    <xf numFmtId="0" fontId="18" fillId="0" borderId="10" xfId="0" applyFont="1" applyBorder="1" applyAlignment="1">
      <alignment horizontal="justify" vertical="top" wrapText="1"/>
    </xf>
    <xf numFmtId="0" fontId="27" fillId="0" borderId="26" xfId="0" applyFont="1" applyBorder="1" applyAlignment="1">
      <alignment horizontal="center" wrapText="1"/>
    </xf>
    <xf numFmtId="0" fontId="33" fillId="0" borderId="16" xfId="0" applyFont="1" applyBorder="1" applyAlignment="1">
      <alignment horizontal="left"/>
    </xf>
    <xf numFmtId="0" fontId="40" fillId="0" borderId="26" xfId="0" applyFont="1" applyBorder="1" applyAlignment="1">
      <alignment horizontal="center" wrapText="1"/>
    </xf>
    <xf numFmtId="0" fontId="29" fillId="0" borderId="0" xfId="0" applyFont="1" applyAlignment="1">
      <alignment horizontal="left" vertical="top" wrapText="1"/>
    </xf>
    <xf numFmtId="0" fontId="27" fillId="0" borderId="26" xfId="0" applyFont="1" applyBorder="1" applyAlignment="1">
      <alignment horizontal="center"/>
    </xf>
    <xf numFmtId="0" fontId="32" fillId="0" borderId="22" xfId="0" applyFont="1" applyBorder="1" applyAlignment="1">
      <alignment horizontal="center"/>
    </xf>
    <xf numFmtId="0" fontId="32" fillId="0" borderId="20" xfId="0" applyFont="1" applyBorder="1" applyAlignment="1">
      <alignment horizontal="center"/>
    </xf>
    <xf numFmtId="0" fontId="32" fillId="0" borderId="23" xfId="0" applyFont="1" applyBorder="1" applyAlignment="1">
      <alignment horizontal="center"/>
    </xf>
    <xf numFmtId="0" fontId="30" fillId="0" borderId="0" xfId="0" applyFont="1" applyAlignment="1">
      <alignment horizontal="center" wrapText="1"/>
    </xf>
    <xf numFmtId="0" fontId="18" fillId="0" borderId="22" xfId="0" applyFont="1" applyBorder="1" applyAlignment="1">
      <alignment horizontal="center" wrapText="1"/>
    </xf>
    <xf numFmtId="0" fontId="18" fillId="0" borderId="20" xfId="0" applyFont="1" applyBorder="1" applyAlignment="1">
      <alignment horizontal="center" wrapText="1"/>
    </xf>
    <xf numFmtId="1" fontId="18" fillId="0" borderId="22" xfId="0" applyNumberFormat="1" applyFont="1" applyFill="1" applyBorder="1" applyAlignment="1">
      <alignment horizontal="center" wrapText="1"/>
    </xf>
    <xf numFmtId="1" fontId="18" fillId="0" borderId="20" xfId="0" applyNumberFormat="1" applyFont="1" applyFill="1" applyBorder="1" applyAlignment="1">
      <alignment horizontal="center" wrapText="1"/>
    </xf>
    <xf numFmtId="0" fontId="18" fillId="0" borderId="20" xfId="0" applyFont="1" applyFill="1" applyBorder="1" applyAlignment="1">
      <alignment horizontal="center" wrapText="1"/>
    </xf>
    <xf numFmtId="0" fontId="18" fillId="0" borderId="18" xfId="0" applyFont="1" applyBorder="1" applyAlignment="1">
      <alignment horizontal="center" vertical="center" wrapText="1"/>
    </xf>
    <xf numFmtId="0" fontId="18" fillId="0" borderId="10" xfId="0" applyFont="1" applyBorder="1" applyAlignment="1">
      <alignment horizontal="center" vertical="center" wrapText="1"/>
    </xf>
    <xf numFmtId="0" fontId="19" fillId="0" borderId="20" xfId="0" applyFont="1" applyBorder="1" applyAlignment="1">
      <alignment horizontal="center" wrapText="1"/>
    </xf>
    <xf numFmtId="0" fontId="19" fillId="0" borderId="11" xfId="0" applyFont="1" applyBorder="1" applyAlignment="1">
      <alignment horizontal="center" wrapText="1"/>
    </xf>
    <xf numFmtId="180" fontId="18" fillId="0" borderId="27" xfId="0" applyNumberFormat="1" applyFont="1" applyFill="1" applyBorder="1" applyAlignment="1">
      <alignment horizontal="center" wrapText="1"/>
    </xf>
    <xf numFmtId="180" fontId="18" fillId="0" borderId="21" xfId="0" applyNumberFormat="1" applyFont="1" applyFill="1" applyBorder="1" applyAlignment="1">
      <alignment horizontal="center" wrapText="1"/>
    </xf>
    <xf numFmtId="1" fontId="18" fillId="0" borderId="28" xfId="0" applyNumberFormat="1" applyFont="1" applyFill="1" applyBorder="1" applyAlignment="1">
      <alignment horizontal="center" wrapText="1"/>
    </xf>
    <xf numFmtId="185" fontId="23" fillId="0" borderId="22" xfId="0" applyNumberFormat="1" applyFont="1" applyFill="1" applyBorder="1" applyAlignment="1">
      <alignment horizontal="center" wrapText="1"/>
    </xf>
    <xf numFmtId="185" fontId="23" fillId="0" borderId="20" xfId="0" applyNumberFormat="1" applyFont="1" applyFill="1" applyBorder="1" applyAlignment="1">
      <alignment horizontal="center" wrapText="1"/>
    </xf>
    <xf numFmtId="0" fontId="23" fillId="0" borderId="22" xfId="0" applyFont="1" applyFill="1" applyBorder="1" applyAlignment="1">
      <alignment horizontal="center" wrapText="1"/>
    </xf>
    <xf numFmtId="0" fontId="23" fillId="0" borderId="20" xfId="0" applyFont="1" applyFill="1" applyBorder="1" applyAlignment="1">
      <alignment horizontal="center" wrapText="1"/>
    </xf>
    <xf numFmtId="0" fontId="50" fillId="0" borderId="29" xfId="0" applyFont="1" applyBorder="1" applyAlignment="1">
      <alignment horizontal="center" vertical="center" wrapText="1"/>
    </xf>
    <xf numFmtId="0" fontId="50" fillId="0" borderId="30" xfId="0" applyFont="1" applyBorder="1" applyAlignment="1">
      <alignment horizontal="center" vertical="center" wrapText="1"/>
    </xf>
    <xf numFmtId="0" fontId="50" fillId="0" borderId="31" xfId="0" applyFont="1" applyBorder="1" applyAlignment="1">
      <alignment horizontal="center" vertical="center" wrapText="1"/>
    </xf>
    <xf numFmtId="0" fontId="27" fillId="0" borderId="0" xfId="0" applyFont="1" applyAlignment="1">
      <alignment horizontal="center" vertical="center" wrapText="1"/>
    </xf>
    <xf numFmtId="0" fontId="0" fillId="0" borderId="0" xfId="0" applyAlignment="1">
      <alignment horizontal="center" vertical="center" wrapText="1"/>
    </xf>
    <xf numFmtId="0" fontId="18" fillId="0" borderId="32" xfId="0" applyFont="1" applyBorder="1" applyAlignment="1">
      <alignment horizontal="center" wrapText="1"/>
    </xf>
    <xf numFmtId="0" fontId="18" fillId="0" borderId="33" xfId="0" applyFont="1" applyBorder="1" applyAlignment="1">
      <alignment horizontal="center" wrapText="1"/>
    </xf>
    <xf numFmtId="0" fontId="18" fillId="0" borderId="34" xfId="0" applyFont="1" applyBorder="1" applyAlignment="1">
      <alignment horizontal="center" wrapText="1"/>
    </xf>
    <xf numFmtId="1" fontId="18" fillId="0" borderId="32" xfId="0" applyNumberFormat="1" applyFont="1" applyBorder="1" applyAlignment="1">
      <alignment horizontal="center" wrapText="1"/>
    </xf>
    <xf numFmtId="1" fontId="18" fillId="0" borderId="33" xfId="0" applyNumberFormat="1" applyFont="1" applyBorder="1" applyAlignment="1">
      <alignment horizontal="center" wrapText="1"/>
    </xf>
    <xf numFmtId="1" fontId="18" fillId="0" borderId="34" xfId="0" applyNumberFormat="1" applyFont="1" applyBorder="1" applyAlignment="1">
      <alignment horizontal="center" wrapText="1"/>
    </xf>
    <xf numFmtId="0" fontId="25" fillId="0" borderId="0" xfId="0" applyFont="1" applyAlignment="1">
      <alignment horizontal="center" wrapText="1"/>
    </xf>
    <xf numFmtId="0" fontId="18" fillId="0" borderId="23" xfId="0" applyFont="1" applyBorder="1" applyAlignment="1">
      <alignment horizontal="center" wrapText="1"/>
    </xf>
    <xf numFmtId="0" fontId="18" fillId="0" borderId="14" xfId="0" applyFont="1" applyBorder="1" applyAlignment="1">
      <alignment horizontal="center" vertical="center" wrapText="1"/>
    </xf>
    <xf numFmtId="0" fontId="18" fillId="0" borderId="35" xfId="0" applyFont="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Советский район"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hyperlink" Target="http://www.teplobor.narod.ru/"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www.teplobor.narod.ru/" TargetMode="External" /><Relationship Id="rId2" Type="http://schemas.openxmlformats.org/officeDocument/2006/relationships/hyperlink" Target="http://www.teplobor.narod.ru/" TargetMode="External" /><Relationship Id="rId3" Type="http://schemas.openxmlformats.org/officeDocument/2006/relationships/hyperlink" Target="http://www.teplobor.narod.ru/" TargetMode="External" /><Relationship Id="rId4" Type="http://schemas.openxmlformats.org/officeDocument/2006/relationships/hyperlink" Target="http://www.teplobor.narod.ru/" TargetMode="External" /><Relationship Id="rId5" Type="http://schemas.openxmlformats.org/officeDocument/2006/relationships/hyperlink" Target="http://www.teplobor.narod.ru/" TargetMode="External" /><Relationship Id="rId6" Type="http://schemas.openxmlformats.org/officeDocument/2006/relationships/hyperlink" Target="http://www.teplobor.narod.ru/" TargetMode="External" /><Relationship Id="rId7" Type="http://schemas.openxmlformats.org/officeDocument/2006/relationships/hyperlink" Target="http://www.teplobor.narod.ru/" TargetMode="External" /><Relationship Id="rId8" Type="http://schemas.openxmlformats.org/officeDocument/2006/relationships/hyperlink" Target="http://www.teplobor.narod.ru/" TargetMode="External" /><Relationship Id="rId9" Type="http://schemas.openxmlformats.org/officeDocument/2006/relationships/hyperlink" Target="http://www.teplobor.narod.ru/" TargetMode="External" /><Relationship Id="rId10" Type="http://schemas.openxmlformats.org/officeDocument/2006/relationships/hyperlink" Target="http://www.teplobor.narod.ru/" TargetMode="External" /><Relationship Id="rId11" Type="http://schemas.openxmlformats.org/officeDocument/2006/relationships/hyperlink" Target="http://www.teplobor.narod.ru/" TargetMode="External" /><Relationship Id="rId12" Type="http://schemas.openxmlformats.org/officeDocument/2006/relationships/hyperlink" Target="http://www.teplobor.narod.ru/" TargetMode="External" /><Relationship Id="rId13" Type="http://schemas.openxmlformats.org/officeDocument/2006/relationships/hyperlink" Target="http://www.teplobor.narod.ru/" TargetMode="External" /><Relationship Id="rId14" Type="http://schemas.openxmlformats.org/officeDocument/2006/relationships/hyperlink" Target="http://www.teplobor.narod.ru/" TargetMode="External" /><Relationship Id="rId1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34"/>
  <sheetViews>
    <sheetView zoomScalePageLayoutView="0" workbookViewId="0" topLeftCell="A1">
      <selection activeCell="F16" sqref="F16"/>
    </sheetView>
  </sheetViews>
  <sheetFormatPr defaultColWidth="9.140625" defaultRowHeight="12.75"/>
  <cols>
    <col min="1" max="1" width="5.57421875" style="0" customWidth="1"/>
    <col min="2" max="2" width="32.00390625" style="0" customWidth="1"/>
    <col min="3" max="3" width="17.28125" style="0" customWidth="1"/>
  </cols>
  <sheetData>
    <row r="1" spans="1:11" ht="18.75">
      <c r="A1" s="115"/>
      <c r="B1" s="116" t="s">
        <v>341</v>
      </c>
      <c r="C1" s="116"/>
      <c r="D1" s="116"/>
      <c r="E1" s="116"/>
      <c r="F1" s="116"/>
      <c r="G1" s="116"/>
      <c r="H1" s="116"/>
      <c r="I1" s="116"/>
      <c r="J1" s="116"/>
      <c r="K1" s="116"/>
    </row>
    <row r="2" spans="1:11" ht="18.75">
      <c r="A2" s="115"/>
      <c r="B2" s="116" t="s">
        <v>342</v>
      </c>
      <c r="C2" s="116"/>
      <c r="D2" s="116"/>
      <c r="E2" s="116"/>
      <c r="F2" s="116"/>
      <c r="G2" s="116"/>
      <c r="H2" s="116"/>
      <c r="I2" s="116"/>
      <c r="J2" s="116"/>
      <c r="K2" s="116"/>
    </row>
    <row r="3" spans="1:11" ht="18.75">
      <c r="A3" s="36"/>
      <c r="B3" s="94"/>
      <c r="C3" s="94"/>
      <c r="D3" s="94"/>
      <c r="E3" s="94"/>
      <c r="F3" s="94"/>
      <c r="G3" s="94"/>
      <c r="H3" s="94"/>
      <c r="I3" s="94"/>
      <c r="J3" s="94"/>
      <c r="K3" s="36"/>
    </row>
    <row r="4" spans="1:11" ht="12.75">
      <c r="A4" s="106" t="s">
        <v>343</v>
      </c>
      <c r="B4" s="106"/>
      <c r="C4" s="117" t="s">
        <v>344</v>
      </c>
      <c r="D4" s="117"/>
      <c r="E4" s="117"/>
      <c r="F4" s="117"/>
      <c r="G4" s="117"/>
      <c r="H4" s="117"/>
      <c r="I4" s="117"/>
      <c r="J4" s="117"/>
      <c r="K4" s="117"/>
    </row>
    <row r="5" spans="1:11" ht="12.75">
      <c r="A5" s="36"/>
      <c r="B5" s="36"/>
      <c r="C5" s="36"/>
      <c r="D5" s="36"/>
      <c r="E5" s="36"/>
      <c r="F5" s="36"/>
      <c r="G5" s="36"/>
      <c r="H5" s="36"/>
      <c r="I5" s="36"/>
      <c r="J5" s="36"/>
      <c r="K5" s="36"/>
    </row>
    <row r="6" spans="1:11" ht="33" customHeight="1">
      <c r="A6" s="106" t="s">
        <v>345</v>
      </c>
      <c r="B6" s="106"/>
      <c r="C6" s="117" t="s">
        <v>346</v>
      </c>
      <c r="D6" s="117"/>
      <c r="E6" s="117"/>
      <c r="F6" s="117"/>
      <c r="G6" s="117"/>
      <c r="H6" s="117"/>
      <c r="I6" s="117"/>
      <c r="J6" s="117"/>
      <c r="K6" s="117"/>
    </row>
    <row r="7" spans="1:11" ht="12.75">
      <c r="A7" s="36"/>
      <c r="B7" s="36"/>
      <c r="C7" s="36"/>
      <c r="D7" s="36"/>
      <c r="E7" s="36"/>
      <c r="F7" s="36"/>
      <c r="G7" s="36"/>
      <c r="H7" s="36"/>
      <c r="I7" s="36"/>
      <c r="J7" s="36"/>
      <c r="K7" s="36"/>
    </row>
    <row r="8" spans="1:11" ht="21" customHeight="1">
      <c r="A8" s="106" t="s">
        <v>347</v>
      </c>
      <c r="B8" s="106"/>
      <c r="C8" s="107" t="s">
        <v>110</v>
      </c>
      <c r="D8" s="107"/>
      <c r="E8" s="107"/>
      <c r="F8" s="107"/>
      <c r="G8" s="107"/>
      <c r="H8" s="107"/>
      <c r="I8" s="107"/>
      <c r="J8" s="107"/>
      <c r="K8" s="107"/>
    </row>
    <row r="9" spans="1:11" ht="12.75">
      <c r="A9" s="36"/>
      <c r="B9" s="36"/>
      <c r="C9" s="36"/>
      <c r="D9" s="36"/>
      <c r="E9" s="36"/>
      <c r="F9" s="36"/>
      <c r="G9" s="36"/>
      <c r="H9" s="36"/>
      <c r="I9" s="36"/>
      <c r="J9" s="36"/>
      <c r="K9" s="36"/>
    </row>
    <row r="10" spans="1:11" ht="13.5" thickBot="1">
      <c r="A10" s="108" t="s">
        <v>348</v>
      </c>
      <c r="B10" s="108"/>
      <c r="C10" s="108"/>
      <c r="D10" s="108"/>
      <c r="E10" s="108"/>
      <c r="F10" s="108"/>
      <c r="G10" s="108"/>
      <c r="H10" s="108"/>
      <c r="I10" s="108"/>
      <c r="J10" s="108"/>
      <c r="K10" s="108"/>
    </row>
    <row r="11" spans="1:11" ht="42.75" customHeight="1" thickBot="1">
      <c r="A11" s="104" t="s">
        <v>349</v>
      </c>
      <c r="B11" s="104" t="s">
        <v>350</v>
      </c>
      <c r="C11" s="104" t="s">
        <v>351</v>
      </c>
      <c r="D11" s="104" t="s">
        <v>352</v>
      </c>
      <c r="E11" s="110" t="s">
        <v>353</v>
      </c>
      <c r="F11" s="111"/>
      <c r="G11" s="112" t="s">
        <v>354</v>
      </c>
      <c r="H11" s="113"/>
      <c r="I11" s="113"/>
      <c r="J11" s="113"/>
      <c r="K11" s="114"/>
    </row>
    <row r="12" spans="1:11" ht="12.75">
      <c r="A12" s="109"/>
      <c r="B12" s="109"/>
      <c r="C12" s="109"/>
      <c r="D12" s="109"/>
      <c r="E12" s="104" t="s">
        <v>355</v>
      </c>
      <c r="F12" s="104" t="s">
        <v>356</v>
      </c>
      <c r="G12" s="104">
        <v>2007</v>
      </c>
      <c r="H12" s="104">
        <v>2008</v>
      </c>
      <c r="I12" s="104">
        <v>2009</v>
      </c>
      <c r="J12" s="104">
        <v>2010</v>
      </c>
      <c r="K12" s="104">
        <v>2011</v>
      </c>
    </row>
    <row r="13" spans="1:11" ht="13.5" thickBot="1">
      <c r="A13" s="105"/>
      <c r="B13" s="105"/>
      <c r="C13" s="105"/>
      <c r="D13" s="105"/>
      <c r="E13" s="105"/>
      <c r="F13" s="105"/>
      <c r="G13" s="105"/>
      <c r="H13" s="105"/>
      <c r="I13" s="105"/>
      <c r="J13" s="105"/>
      <c r="K13" s="105"/>
    </row>
    <row r="14" spans="1:11" ht="57" customHeight="1" thickBot="1">
      <c r="A14" s="7">
        <v>1</v>
      </c>
      <c r="B14" s="10" t="s">
        <v>357</v>
      </c>
      <c r="C14" s="10" t="s">
        <v>358</v>
      </c>
      <c r="D14" s="10" t="s">
        <v>359</v>
      </c>
      <c r="E14" s="10">
        <v>32166</v>
      </c>
      <c r="F14" s="10">
        <v>25770</v>
      </c>
      <c r="G14" s="98">
        <v>-6396</v>
      </c>
      <c r="H14" s="10"/>
      <c r="I14" s="10"/>
      <c r="J14" s="10"/>
      <c r="K14" s="10"/>
    </row>
    <row r="15" spans="1:11" ht="58.5" customHeight="1" thickBot="1">
      <c r="A15" s="7">
        <v>2</v>
      </c>
      <c r="B15" s="10" t="s">
        <v>360</v>
      </c>
      <c r="C15" s="10" t="s">
        <v>361</v>
      </c>
      <c r="D15" s="10" t="s">
        <v>359</v>
      </c>
      <c r="E15" s="10">
        <v>20379</v>
      </c>
      <c r="F15" s="10">
        <v>17807</v>
      </c>
      <c r="G15" s="98">
        <v>-2572</v>
      </c>
      <c r="H15" s="10"/>
      <c r="I15" s="10"/>
      <c r="J15" s="10"/>
      <c r="K15" s="10"/>
    </row>
    <row r="16" spans="1:11" ht="48.75" customHeight="1" thickBot="1">
      <c r="A16" s="7">
        <v>3</v>
      </c>
      <c r="B16" s="10" t="s">
        <v>362</v>
      </c>
      <c r="C16" s="10" t="s">
        <v>361</v>
      </c>
      <c r="D16" s="10" t="s">
        <v>359</v>
      </c>
      <c r="E16" s="10">
        <v>13003</v>
      </c>
      <c r="F16" s="10">
        <v>8034</v>
      </c>
      <c r="G16" s="10"/>
      <c r="H16" s="10"/>
      <c r="I16" s="10"/>
      <c r="J16" s="10"/>
      <c r="K16" s="98">
        <v>-4969</v>
      </c>
    </row>
    <row r="17" spans="1:11" ht="48.75" customHeight="1" thickBot="1">
      <c r="A17" s="7">
        <v>4</v>
      </c>
      <c r="B17" s="10" t="s">
        <v>363</v>
      </c>
      <c r="C17" s="10" t="s">
        <v>364</v>
      </c>
      <c r="D17" s="10" t="s">
        <v>76</v>
      </c>
      <c r="E17" s="99">
        <v>0.99</v>
      </c>
      <c r="F17" s="10">
        <v>0</v>
      </c>
      <c r="G17" s="10"/>
      <c r="H17" s="10"/>
      <c r="I17" s="10"/>
      <c r="J17" s="10"/>
      <c r="K17" s="98">
        <v>100</v>
      </c>
    </row>
    <row r="18" spans="1:11" ht="48.75" customHeight="1" thickBot="1">
      <c r="A18" s="7">
        <v>5</v>
      </c>
      <c r="B18" s="10" t="s">
        <v>365</v>
      </c>
      <c r="C18" s="10" t="s">
        <v>366</v>
      </c>
      <c r="D18" s="10" t="s">
        <v>367</v>
      </c>
      <c r="E18" s="10">
        <v>190.5</v>
      </c>
      <c r="F18" s="100">
        <v>156.13</v>
      </c>
      <c r="G18" s="10"/>
      <c r="H18" s="100">
        <v>-34.370000000000005</v>
      </c>
      <c r="I18" s="10"/>
      <c r="J18" s="10"/>
      <c r="K18" s="98"/>
    </row>
    <row r="19" spans="1:11" ht="48.75" customHeight="1" thickBot="1">
      <c r="A19" s="7">
        <v>6</v>
      </c>
      <c r="B19" s="10" t="s">
        <v>368</v>
      </c>
      <c r="C19" s="10" t="s">
        <v>366</v>
      </c>
      <c r="D19" s="10" t="s">
        <v>367</v>
      </c>
      <c r="E19" s="10">
        <v>185.53</v>
      </c>
      <c r="F19" s="10">
        <v>156.13</v>
      </c>
      <c r="G19" s="10">
        <v>-29.400000000000006</v>
      </c>
      <c r="H19" s="10"/>
      <c r="I19" s="10"/>
      <c r="J19" s="10"/>
      <c r="K19" s="98"/>
    </row>
    <row r="20" spans="1:11" ht="59.25" customHeight="1" thickBot="1">
      <c r="A20" s="7">
        <v>7</v>
      </c>
      <c r="B20" s="10" t="s">
        <v>369</v>
      </c>
      <c r="C20" s="10" t="s">
        <v>370</v>
      </c>
      <c r="D20" s="10" t="s">
        <v>371</v>
      </c>
      <c r="E20" s="10">
        <v>21.6</v>
      </c>
      <c r="F20" s="10">
        <v>29.3</v>
      </c>
      <c r="G20" s="10"/>
      <c r="H20" s="10"/>
      <c r="I20" s="10"/>
      <c r="J20" s="10"/>
      <c r="K20" s="101">
        <v>7.699999999999999</v>
      </c>
    </row>
    <row r="21" spans="1:11" ht="48.75" customHeight="1" thickBot="1">
      <c r="A21" s="7">
        <v>8</v>
      </c>
      <c r="B21" s="10" t="s">
        <v>372</v>
      </c>
      <c r="C21" s="10" t="s">
        <v>366</v>
      </c>
      <c r="D21" s="10" t="s">
        <v>367</v>
      </c>
      <c r="E21" s="10">
        <v>204</v>
      </c>
      <c r="F21" s="10">
        <v>156.13</v>
      </c>
      <c r="G21" s="10"/>
      <c r="H21" s="10"/>
      <c r="I21" s="10"/>
      <c r="J21" s="10"/>
      <c r="K21" s="98">
        <v>-47.870000000000005</v>
      </c>
    </row>
    <row r="22" spans="1:11" ht="48.75" customHeight="1" thickBot="1">
      <c r="A22" s="7">
        <v>9</v>
      </c>
      <c r="B22" s="10" t="s">
        <v>373</v>
      </c>
      <c r="C22" s="10" t="s">
        <v>366</v>
      </c>
      <c r="D22" s="10" t="s">
        <v>367</v>
      </c>
      <c r="E22" s="10">
        <v>204</v>
      </c>
      <c r="F22" s="10">
        <v>156.13</v>
      </c>
      <c r="G22" s="10"/>
      <c r="H22" s="10"/>
      <c r="I22" s="10"/>
      <c r="J22" s="10"/>
      <c r="K22" s="98">
        <v>-47.870000000000005</v>
      </c>
    </row>
    <row r="23" spans="1:11" ht="48.75" customHeight="1" thickBot="1">
      <c r="A23" s="7">
        <v>10</v>
      </c>
      <c r="B23" s="10" t="s">
        <v>374</v>
      </c>
      <c r="C23" s="10" t="s">
        <v>366</v>
      </c>
      <c r="D23" s="10" t="s">
        <v>367</v>
      </c>
      <c r="E23" s="10">
        <v>178.6</v>
      </c>
      <c r="F23" s="10">
        <v>156.13</v>
      </c>
      <c r="G23" s="10"/>
      <c r="H23" s="10"/>
      <c r="I23" s="10"/>
      <c r="J23" s="10"/>
      <c r="K23" s="98">
        <v>-22.47</v>
      </c>
    </row>
    <row r="24" spans="1:11" ht="48.75" customHeight="1" thickBot="1">
      <c r="A24" s="7">
        <v>11</v>
      </c>
      <c r="B24" s="10" t="s">
        <v>375</v>
      </c>
      <c r="C24" s="10" t="s">
        <v>376</v>
      </c>
      <c r="D24" s="10" t="s">
        <v>185</v>
      </c>
      <c r="E24" s="10">
        <v>802</v>
      </c>
      <c r="F24" s="10">
        <v>0</v>
      </c>
      <c r="G24" s="10">
        <v>-802</v>
      </c>
      <c r="H24" s="10"/>
      <c r="I24" s="10"/>
      <c r="J24" s="10"/>
      <c r="K24" s="98"/>
    </row>
    <row r="25" spans="1:11" ht="57.75" customHeight="1" thickBot="1">
      <c r="A25" s="7">
        <v>12</v>
      </c>
      <c r="B25" s="10" t="s">
        <v>377</v>
      </c>
      <c r="C25" s="10" t="s">
        <v>361</v>
      </c>
      <c r="D25" s="10" t="s">
        <v>359</v>
      </c>
      <c r="E25" s="10">
        <v>1797</v>
      </c>
      <c r="F25" s="10">
        <v>0</v>
      </c>
      <c r="G25" s="10"/>
      <c r="H25" s="10"/>
      <c r="I25" s="10"/>
      <c r="J25" s="10"/>
      <c r="K25" s="98">
        <v>-1797</v>
      </c>
    </row>
    <row r="26" spans="1:11" ht="48.75" customHeight="1" thickBot="1">
      <c r="A26" s="7">
        <v>13</v>
      </c>
      <c r="B26" s="10" t="s">
        <v>378</v>
      </c>
      <c r="C26" s="10" t="s">
        <v>370</v>
      </c>
      <c r="D26" s="10" t="s">
        <v>371</v>
      </c>
      <c r="E26" s="10">
        <v>4.64</v>
      </c>
      <c r="F26" s="10">
        <v>7.84</v>
      </c>
      <c r="G26" s="10"/>
      <c r="H26" s="10"/>
      <c r="I26" s="100">
        <v>3.2</v>
      </c>
      <c r="J26" s="10"/>
      <c r="K26" s="98"/>
    </row>
    <row r="27" spans="1:11" ht="48.75" customHeight="1" thickBot="1">
      <c r="A27" s="7">
        <v>14</v>
      </c>
      <c r="B27" s="10" t="s">
        <v>379</v>
      </c>
      <c r="C27" s="10" t="s">
        <v>380</v>
      </c>
      <c r="D27" s="10" t="s">
        <v>103</v>
      </c>
      <c r="E27" s="10">
        <v>1213</v>
      </c>
      <c r="F27" s="10">
        <v>0</v>
      </c>
      <c r="G27" s="10"/>
      <c r="H27" s="10">
        <v>-1213</v>
      </c>
      <c r="I27" s="10"/>
      <c r="J27" s="10"/>
      <c r="K27" s="98"/>
    </row>
    <row r="28" spans="1:11" ht="48.75" customHeight="1" thickBot="1">
      <c r="A28" s="7">
        <v>15</v>
      </c>
      <c r="B28" s="10" t="s">
        <v>381</v>
      </c>
      <c r="C28" s="10" t="s">
        <v>370</v>
      </c>
      <c r="D28" s="10" t="s">
        <v>371</v>
      </c>
      <c r="E28" s="10">
        <v>1.42</v>
      </c>
      <c r="F28" s="10">
        <v>1.8</v>
      </c>
      <c r="G28" s="10"/>
      <c r="H28" s="10"/>
      <c r="I28" s="10"/>
      <c r="J28" s="10"/>
      <c r="K28" s="100">
        <v>0.3800000000000001</v>
      </c>
    </row>
    <row r="29" spans="1:11" ht="48.75" customHeight="1" thickBot="1">
      <c r="A29" s="7">
        <v>16</v>
      </c>
      <c r="B29" s="10" t="s">
        <v>382</v>
      </c>
      <c r="C29" s="10" t="s">
        <v>364</v>
      </c>
      <c r="D29" s="10" t="s">
        <v>76</v>
      </c>
      <c r="E29" s="10">
        <v>100</v>
      </c>
      <c r="F29" s="10">
        <v>10</v>
      </c>
      <c r="G29" s="10"/>
      <c r="H29" s="10"/>
      <c r="I29" s="10"/>
      <c r="J29" s="10"/>
      <c r="K29" s="98">
        <v>90</v>
      </c>
    </row>
    <row r="30" spans="1:11" ht="48.75" customHeight="1" thickBot="1">
      <c r="A30" s="7">
        <v>17</v>
      </c>
      <c r="B30" s="10" t="s">
        <v>383</v>
      </c>
      <c r="C30" s="10" t="s">
        <v>370</v>
      </c>
      <c r="D30" s="10" t="s">
        <v>371</v>
      </c>
      <c r="E30" s="10">
        <v>0</v>
      </c>
      <c r="F30" s="10">
        <v>2</v>
      </c>
      <c r="G30" s="10"/>
      <c r="H30" s="10"/>
      <c r="I30" s="10">
        <v>0.16</v>
      </c>
      <c r="J30" s="10">
        <v>1.08</v>
      </c>
      <c r="K30" s="10">
        <v>2</v>
      </c>
    </row>
    <row r="31" spans="1:11" ht="48.75" customHeight="1" thickBot="1">
      <c r="A31" s="7">
        <v>18</v>
      </c>
      <c r="B31" s="10" t="s">
        <v>384</v>
      </c>
      <c r="C31" s="10" t="s">
        <v>370</v>
      </c>
      <c r="D31" s="10" t="s">
        <v>371</v>
      </c>
      <c r="E31" s="10">
        <v>0</v>
      </c>
      <c r="F31" s="10">
        <v>0.56</v>
      </c>
      <c r="G31" s="10"/>
      <c r="H31" s="10"/>
      <c r="I31" s="10">
        <v>0.15</v>
      </c>
      <c r="J31" s="10">
        <v>0.56</v>
      </c>
      <c r="K31" s="10"/>
    </row>
    <row r="32" spans="1:11" ht="48.75" customHeight="1" thickBot="1">
      <c r="A32" s="7">
        <v>19</v>
      </c>
      <c r="B32" s="10" t="s">
        <v>385</v>
      </c>
      <c r="C32" s="10" t="s">
        <v>370</v>
      </c>
      <c r="D32" s="10" t="s">
        <v>371</v>
      </c>
      <c r="E32" s="10">
        <v>0</v>
      </c>
      <c r="F32" s="102">
        <v>0.37</v>
      </c>
      <c r="G32" s="10"/>
      <c r="H32" s="10"/>
      <c r="I32" s="103"/>
      <c r="J32" s="103">
        <v>0.37</v>
      </c>
      <c r="K32" s="103"/>
    </row>
    <row r="33" spans="1:11" ht="48.75" customHeight="1" thickBot="1">
      <c r="A33" s="7">
        <v>20</v>
      </c>
      <c r="B33" s="10" t="s">
        <v>386</v>
      </c>
      <c r="C33" s="10" t="s">
        <v>370</v>
      </c>
      <c r="D33" s="10" t="s">
        <v>371</v>
      </c>
      <c r="E33" s="10">
        <v>0</v>
      </c>
      <c r="F33" s="102">
        <v>0.53</v>
      </c>
      <c r="G33" s="10"/>
      <c r="H33" s="10"/>
      <c r="I33" s="103"/>
      <c r="J33" s="103">
        <v>0.53</v>
      </c>
      <c r="K33" s="103"/>
    </row>
    <row r="34" spans="1:11" ht="48.75" customHeight="1" thickBot="1">
      <c r="A34" s="7">
        <v>21</v>
      </c>
      <c r="B34" s="10" t="s">
        <v>387</v>
      </c>
      <c r="C34" s="10" t="s">
        <v>388</v>
      </c>
      <c r="D34" s="10" t="s">
        <v>185</v>
      </c>
      <c r="E34" s="10">
        <v>240</v>
      </c>
      <c r="F34" s="102">
        <v>4.8</v>
      </c>
      <c r="G34" s="10"/>
      <c r="H34" s="10"/>
      <c r="I34" s="103"/>
      <c r="J34" s="103">
        <v>-118</v>
      </c>
      <c r="K34" s="103">
        <v>-235</v>
      </c>
    </row>
  </sheetData>
  <sheetProtection/>
  <mergeCells count="23">
    <mergeCell ref="G11:K11"/>
    <mergeCell ref="E12:E13"/>
    <mergeCell ref="A1:A2"/>
    <mergeCell ref="B1:K1"/>
    <mergeCell ref="B2:K2"/>
    <mergeCell ref="A4:B4"/>
    <mergeCell ref="C4:K4"/>
    <mergeCell ref="A6:B6"/>
    <mergeCell ref="C6:K6"/>
    <mergeCell ref="J12:J13"/>
    <mergeCell ref="K12:K13"/>
    <mergeCell ref="A8:B8"/>
    <mergeCell ref="C8:K8"/>
    <mergeCell ref="A10:K10"/>
    <mergeCell ref="A11:A13"/>
    <mergeCell ref="B11:B13"/>
    <mergeCell ref="C11:C13"/>
    <mergeCell ref="D11:D13"/>
    <mergeCell ref="E11:F11"/>
    <mergeCell ref="F12:F13"/>
    <mergeCell ref="G12:G13"/>
    <mergeCell ref="H12:H13"/>
    <mergeCell ref="I12:I13"/>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H292"/>
  <sheetViews>
    <sheetView tabSelected="1" zoomScalePageLayoutView="0" workbookViewId="0" topLeftCell="A1">
      <selection activeCell="A1" sqref="A1:IV16384"/>
    </sheetView>
  </sheetViews>
  <sheetFormatPr defaultColWidth="9.140625" defaultRowHeight="12.75"/>
  <cols>
    <col min="1" max="1" width="28.28125" style="0" customWidth="1"/>
    <col min="2" max="4" width="13.140625" style="0" customWidth="1"/>
    <col min="5" max="5" width="15.8515625" style="0" customWidth="1"/>
    <col min="7" max="8" width="12.28125" style="0" customWidth="1"/>
  </cols>
  <sheetData>
    <row r="1" spans="1:8" ht="51" customHeight="1">
      <c r="A1" s="116" t="s">
        <v>150</v>
      </c>
      <c r="B1" s="116"/>
      <c r="C1" s="116"/>
      <c r="D1" s="116"/>
      <c r="E1" s="116"/>
      <c r="F1" s="116"/>
      <c r="G1" s="116"/>
      <c r="H1" s="116"/>
    </row>
    <row r="2" spans="1:8" ht="18.75">
      <c r="A2" s="95" t="s">
        <v>151</v>
      </c>
      <c r="B2" s="95"/>
      <c r="C2" s="95"/>
      <c r="D2" s="95"/>
      <c r="E2" s="95"/>
      <c r="F2" s="95"/>
      <c r="G2" s="95"/>
      <c r="H2" s="95"/>
    </row>
    <row r="3" ht="18.75">
      <c r="A3" s="41"/>
    </row>
    <row r="4" ht="18.75">
      <c r="A4" s="41"/>
    </row>
    <row r="5" spans="1:8" ht="18.75">
      <c r="A5" s="95" t="s">
        <v>152</v>
      </c>
      <c r="B5" s="95"/>
      <c r="C5" s="95"/>
      <c r="D5" s="95"/>
      <c r="E5" s="95"/>
      <c r="F5" s="95"/>
      <c r="G5" s="95"/>
      <c r="H5" s="95"/>
    </row>
    <row r="6" spans="1:5" ht="18.75">
      <c r="A6" s="41"/>
      <c r="B6" s="119" t="s">
        <v>153</v>
      </c>
      <c r="C6" s="119"/>
      <c r="D6" s="119"/>
      <c r="E6" s="119"/>
    </row>
    <row r="7" spans="1:8" ht="96.75" customHeight="1">
      <c r="A7" s="121" t="s">
        <v>154</v>
      </c>
      <c r="B7" s="121"/>
      <c r="C7" s="121"/>
      <c r="D7" s="121"/>
      <c r="E7" s="121"/>
      <c r="F7" s="121"/>
      <c r="G7" s="121"/>
      <c r="H7" s="121"/>
    </row>
    <row r="8" ht="18.75">
      <c r="A8" s="42"/>
    </row>
    <row r="9" spans="1:8" ht="33" customHeight="1">
      <c r="A9" s="146" t="s">
        <v>155</v>
      </c>
      <c r="B9" s="146"/>
      <c r="C9" s="146"/>
      <c r="D9" s="146"/>
      <c r="E9" s="146"/>
      <c r="F9" s="146"/>
      <c r="G9" s="146"/>
      <c r="H9" s="146"/>
    </row>
    <row r="10" spans="1:5" ht="13.5" thickBot="1">
      <c r="A10" s="43"/>
      <c r="B10" s="43"/>
      <c r="C10" s="43"/>
      <c r="D10" s="43"/>
      <c r="E10" s="43"/>
    </row>
    <row r="11" spans="1:5" ht="21" thickBot="1">
      <c r="A11" s="44"/>
      <c r="B11" s="143" t="s">
        <v>156</v>
      </c>
      <c r="C11" s="144"/>
      <c r="D11" s="143" t="s">
        <v>157</v>
      </c>
      <c r="E11" s="144"/>
    </row>
    <row r="12" spans="1:5" ht="21" thickBot="1">
      <c r="A12" s="45"/>
      <c r="B12" s="46" t="s">
        <v>158</v>
      </c>
      <c r="C12" s="46" t="s">
        <v>159</v>
      </c>
      <c r="D12" s="46" t="s">
        <v>158</v>
      </c>
      <c r="E12" s="46" t="s">
        <v>159</v>
      </c>
    </row>
    <row r="13" spans="1:5" ht="21" thickBot="1">
      <c r="A13" s="45" t="s">
        <v>160</v>
      </c>
      <c r="B13" s="47">
        <v>12829</v>
      </c>
      <c r="C13" s="47">
        <v>9568</v>
      </c>
      <c r="D13" s="47">
        <v>12829</v>
      </c>
      <c r="E13" s="47">
        <v>9568</v>
      </c>
    </row>
    <row r="14" spans="1:5" ht="21" thickBot="1">
      <c r="A14" s="45" t="s">
        <v>161</v>
      </c>
      <c r="B14" s="47">
        <v>10206.6</v>
      </c>
      <c r="C14" s="46"/>
      <c r="D14" s="48">
        <v>5518.3</v>
      </c>
      <c r="E14" s="47">
        <v>4125.9</v>
      </c>
    </row>
    <row r="15" spans="1:5" ht="21" thickBot="1">
      <c r="A15" s="49" t="s">
        <v>162</v>
      </c>
      <c r="B15" s="47">
        <v>4699.2</v>
      </c>
      <c r="C15" s="46"/>
      <c r="D15" s="48">
        <v>2281.4</v>
      </c>
      <c r="E15" s="47">
        <v>2281.4</v>
      </c>
    </row>
    <row r="16" spans="1:5" ht="21" thickBot="1">
      <c r="A16" s="45" t="s">
        <v>163</v>
      </c>
      <c r="B16" s="46"/>
      <c r="C16" s="47">
        <v>10051.4</v>
      </c>
      <c r="D16" s="46"/>
      <c r="E16" s="46"/>
    </row>
    <row r="17" spans="1:5" ht="21" thickBot="1">
      <c r="A17" s="45" t="s">
        <v>164</v>
      </c>
      <c r="B17" s="46"/>
      <c r="C17" s="47">
        <v>759.5</v>
      </c>
      <c r="D17" s="46"/>
      <c r="E17" s="46"/>
    </row>
    <row r="18" spans="1:5" ht="21" thickBot="1">
      <c r="A18" s="45" t="s">
        <v>165</v>
      </c>
      <c r="B18" s="46"/>
      <c r="C18" s="46"/>
      <c r="D18" s="47">
        <v>71.8</v>
      </c>
      <c r="E18" s="47">
        <v>71.8</v>
      </c>
    </row>
    <row r="19" spans="1:5" ht="21" thickBot="1">
      <c r="A19" s="45" t="s">
        <v>166</v>
      </c>
      <c r="B19" s="47">
        <v>2474.3</v>
      </c>
      <c r="C19" s="46"/>
      <c r="D19" s="143">
        <v>3038.2</v>
      </c>
      <c r="E19" s="144"/>
    </row>
    <row r="20" spans="1:5" ht="21" thickBot="1">
      <c r="A20" s="45" t="s">
        <v>167</v>
      </c>
      <c r="B20" s="47">
        <v>1392.6</v>
      </c>
      <c r="C20" s="46"/>
      <c r="D20" s="47">
        <v>1392.6</v>
      </c>
      <c r="E20" s="47">
        <v>1171.3</v>
      </c>
    </row>
    <row r="21" spans="1:5" ht="21" thickBot="1">
      <c r="A21" s="45" t="s">
        <v>168</v>
      </c>
      <c r="B21" s="47">
        <v>366.3</v>
      </c>
      <c r="C21" s="46"/>
      <c r="D21" s="47">
        <v>366.3</v>
      </c>
      <c r="E21" s="47">
        <v>308.1</v>
      </c>
    </row>
    <row r="22" spans="1:5" ht="21" thickBot="1">
      <c r="A22" s="45" t="s">
        <v>169</v>
      </c>
      <c r="B22" s="47">
        <v>198</v>
      </c>
      <c r="C22" s="46"/>
      <c r="D22" s="47">
        <v>272</v>
      </c>
      <c r="E22" s="47">
        <v>280</v>
      </c>
    </row>
    <row r="23" spans="1:5" ht="21" thickBot="1">
      <c r="A23" s="45"/>
      <c r="B23" s="47">
        <v>32165.9</v>
      </c>
      <c r="C23" s="47">
        <v>20378.9</v>
      </c>
      <c r="D23" s="47">
        <v>25769.5</v>
      </c>
      <c r="E23" s="47">
        <v>17806.5</v>
      </c>
    </row>
    <row r="24" spans="1:5" ht="21" thickBot="1">
      <c r="A24" s="45"/>
      <c r="B24" s="143">
        <v>52544.8</v>
      </c>
      <c r="C24" s="144"/>
      <c r="D24" s="143">
        <v>43575.9</v>
      </c>
      <c r="E24" s="144"/>
    </row>
    <row r="25" spans="1:5" ht="21" thickBot="1">
      <c r="A25" s="45" t="s">
        <v>170</v>
      </c>
      <c r="B25" s="143">
        <v>-8968.8</v>
      </c>
      <c r="C25" s="145"/>
      <c r="D25" s="145"/>
      <c r="E25" s="144"/>
    </row>
    <row r="26" ht="18.75">
      <c r="A26" s="42"/>
    </row>
    <row r="27" ht="18.75">
      <c r="A27" s="42"/>
    </row>
    <row r="28" ht="18.75">
      <c r="A28" s="42"/>
    </row>
    <row r="29" spans="1:8" ht="18.75">
      <c r="A29" s="142" t="s">
        <v>171</v>
      </c>
      <c r="B29" s="142"/>
      <c r="C29" s="142"/>
      <c r="D29" s="142"/>
      <c r="E29" s="142"/>
      <c r="F29" s="142"/>
      <c r="G29" s="142"/>
      <c r="H29" s="142"/>
    </row>
    <row r="30" spans="1:8" ht="43.5" customHeight="1">
      <c r="A30" s="123" t="s">
        <v>172</v>
      </c>
      <c r="B30" s="123"/>
      <c r="C30" s="123"/>
      <c r="D30" s="123"/>
      <c r="E30" s="123"/>
      <c r="F30" s="123"/>
      <c r="G30" s="123"/>
      <c r="H30" s="123"/>
    </row>
    <row r="31" spans="1:8" ht="43.5" customHeight="1">
      <c r="A31" s="123" t="s">
        <v>173</v>
      </c>
      <c r="B31" s="123"/>
      <c r="C31" s="123"/>
      <c r="D31" s="123"/>
      <c r="E31" s="123"/>
      <c r="F31" s="123"/>
      <c r="G31" s="123"/>
      <c r="H31" s="123"/>
    </row>
    <row r="32" spans="1:8" ht="71.25" customHeight="1">
      <c r="A32" s="123" t="s">
        <v>174</v>
      </c>
      <c r="B32" s="123"/>
      <c r="C32" s="123"/>
      <c r="D32" s="123"/>
      <c r="E32" s="123"/>
      <c r="F32" s="123"/>
      <c r="G32" s="123"/>
      <c r="H32" s="123"/>
    </row>
    <row r="33" spans="1:8" ht="41.25" customHeight="1">
      <c r="A33" s="123" t="s">
        <v>175</v>
      </c>
      <c r="B33" s="123"/>
      <c r="C33" s="123"/>
      <c r="D33" s="123"/>
      <c r="E33" s="123"/>
      <c r="F33" s="123"/>
      <c r="G33" s="123"/>
      <c r="H33" s="123"/>
    </row>
    <row r="34" spans="1:8" ht="43.5" customHeight="1">
      <c r="A34" s="123" t="s">
        <v>176</v>
      </c>
      <c r="B34" s="123"/>
      <c r="C34" s="123"/>
      <c r="D34" s="123"/>
      <c r="E34" s="123"/>
      <c r="F34" s="123"/>
      <c r="G34" s="123"/>
      <c r="H34" s="123"/>
    </row>
    <row r="35" ht="18.75">
      <c r="A35" s="41"/>
    </row>
    <row r="36" ht="18.75">
      <c r="A36" s="41"/>
    </row>
    <row r="37" spans="1:8" ht="18.75">
      <c r="A37" s="95" t="s">
        <v>177</v>
      </c>
      <c r="B37" s="95"/>
      <c r="C37" s="95"/>
      <c r="D37" s="95"/>
      <c r="E37" s="95"/>
      <c r="F37" s="95"/>
      <c r="G37" s="95"/>
      <c r="H37" s="95"/>
    </row>
    <row r="38" spans="1:5" ht="18.75">
      <c r="A38" s="50"/>
      <c r="B38" s="119" t="s">
        <v>178</v>
      </c>
      <c r="C38" s="119"/>
      <c r="D38" s="119"/>
      <c r="E38" s="119"/>
    </row>
    <row r="39" ht="18.75">
      <c r="A39" s="50"/>
    </row>
    <row r="40" spans="1:8" ht="129.75" customHeight="1">
      <c r="A40" s="141" t="s">
        <v>179</v>
      </c>
      <c r="B40" s="141"/>
      <c r="C40" s="141"/>
      <c r="D40" s="141"/>
      <c r="E40" s="141"/>
      <c r="F40" s="141"/>
      <c r="G40" s="141"/>
      <c r="H40" s="141"/>
    </row>
    <row r="41" spans="1:8" ht="41.25" customHeight="1">
      <c r="A41" s="141" t="s">
        <v>180</v>
      </c>
      <c r="B41" s="141"/>
      <c r="C41" s="141"/>
      <c r="D41" s="141"/>
      <c r="E41" s="141"/>
      <c r="F41" s="141"/>
      <c r="G41" s="141"/>
      <c r="H41" s="141"/>
    </row>
    <row r="42" spans="1:8" ht="59.25" customHeight="1">
      <c r="A42" s="141" t="s">
        <v>181</v>
      </c>
      <c r="B42" s="141"/>
      <c r="C42" s="141"/>
      <c r="D42" s="141"/>
      <c r="E42" s="141"/>
      <c r="F42" s="141"/>
      <c r="G42" s="141"/>
      <c r="H42" s="141"/>
    </row>
    <row r="43" ht="18.75">
      <c r="A43" s="51"/>
    </row>
    <row r="44" ht="18.75">
      <c r="A44" s="51"/>
    </row>
    <row r="45" ht="18.75">
      <c r="A45" s="51"/>
    </row>
    <row r="46" spans="1:8" ht="36" customHeight="1">
      <c r="A46" s="97" t="s">
        <v>182</v>
      </c>
      <c r="B46" s="97"/>
      <c r="C46" s="97"/>
      <c r="D46" s="97"/>
      <c r="E46" s="97"/>
      <c r="F46" s="97"/>
      <c r="G46" s="97"/>
      <c r="H46" s="97"/>
    </row>
    <row r="47" spans="1:8" ht="12.75">
      <c r="A47" s="52"/>
      <c r="B47" s="52"/>
      <c r="C47" s="52"/>
      <c r="D47" s="52"/>
      <c r="E47" s="52"/>
      <c r="F47" s="52"/>
      <c r="G47" s="52"/>
      <c r="H47" s="43"/>
    </row>
    <row r="48" spans="1:8" ht="18.75" thickBot="1">
      <c r="A48" s="53"/>
      <c r="B48" s="53"/>
      <c r="C48" s="53"/>
      <c r="D48" s="124" t="s">
        <v>183</v>
      </c>
      <c r="E48" s="124"/>
      <c r="F48" s="124"/>
      <c r="G48" s="124"/>
      <c r="H48" s="43"/>
    </row>
    <row r="49" spans="1:8" ht="18.75" thickBot="1">
      <c r="A49" s="54" t="s">
        <v>184</v>
      </c>
      <c r="B49" s="55">
        <v>5721</v>
      </c>
      <c r="C49" s="56" t="s">
        <v>185</v>
      </c>
      <c r="D49" s="57"/>
      <c r="E49" s="57"/>
      <c r="F49" s="57"/>
      <c r="G49" s="58">
        <v>5721</v>
      </c>
      <c r="H49" s="59" t="s">
        <v>186</v>
      </c>
    </row>
    <row r="50" spans="1:8" ht="18.75" thickBot="1">
      <c r="A50" s="60"/>
      <c r="B50" s="125" t="s">
        <v>187</v>
      </c>
      <c r="C50" s="126"/>
      <c r="D50" s="127"/>
      <c r="E50" s="125" t="s">
        <v>188</v>
      </c>
      <c r="F50" s="127"/>
      <c r="G50" s="57"/>
      <c r="H50" s="62"/>
    </row>
    <row r="51" spans="1:8" ht="18.75" thickBot="1">
      <c r="A51" s="60"/>
      <c r="B51" s="63" t="s">
        <v>189</v>
      </c>
      <c r="C51" s="63" t="s">
        <v>28</v>
      </c>
      <c r="D51" s="63" t="s">
        <v>190</v>
      </c>
      <c r="E51" s="63" t="s">
        <v>189</v>
      </c>
      <c r="F51" s="63" t="s">
        <v>28</v>
      </c>
      <c r="G51" s="63" t="s">
        <v>190</v>
      </c>
      <c r="H51" s="62"/>
    </row>
    <row r="52" spans="1:8" ht="18.75" thickBot="1">
      <c r="A52" s="60" t="s">
        <v>191</v>
      </c>
      <c r="B52" s="64">
        <v>5500</v>
      </c>
      <c r="C52" s="64">
        <v>1664</v>
      </c>
      <c r="D52" s="64">
        <v>9152000</v>
      </c>
      <c r="E52" s="64">
        <v>1254</v>
      </c>
      <c r="F52" s="64">
        <v>3138.38</v>
      </c>
      <c r="G52" s="64">
        <v>3935529</v>
      </c>
      <c r="H52" s="65"/>
    </row>
    <row r="53" spans="1:8" ht="18.75" thickBot="1">
      <c r="A53" s="60" t="s">
        <v>192</v>
      </c>
      <c r="B53" s="64">
        <v>532697</v>
      </c>
      <c r="C53" s="64">
        <v>2.379</v>
      </c>
      <c r="D53" s="64">
        <v>1267286</v>
      </c>
      <c r="E53" s="64">
        <v>251200</v>
      </c>
      <c r="F53" s="64">
        <v>2.379</v>
      </c>
      <c r="G53" s="64">
        <v>597605</v>
      </c>
      <c r="H53" s="66">
        <v>-669681</v>
      </c>
    </row>
    <row r="54" spans="1:8" ht="18.75" thickBot="1">
      <c r="A54" s="60" t="s">
        <v>193</v>
      </c>
      <c r="B54" s="67"/>
      <c r="C54" s="67"/>
      <c r="D54" s="64">
        <v>0</v>
      </c>
      <c r="E54" s="67"/>
      <c r="F54" s="67"/>
      <c r="G54" s="64">
        <v>0</v>
      </c>
      <c r="H54" s="66">
        <v>0</v>
      </c>
    </row>
    <row r="55" spans="1:8" ht="18.75" thickBot="1">
      <c r="A55" s="68" t="s">
        <v>194</v>
      </c>
      <c r="B55" s="67"/>
      <c r="C55" s="67"/>
      <c r="D55" s="64">
        <v>0</v>
      </c>
      <c r="E55" s="64">
        <v>1.344</v>
      </c>
      <c r="F55" s="64">
        <v>2956.59</v>
      </c>
      <c r="G55" s="64">
        <v>3974</v>
      </c>
      <c r="H55" s="66">
        <v>3974</v>
      </c>
    </row>
    <row r="56" spans="1:8" ht="18.75" thickBot="1">
      <c r="A56" s="68" t="s">
        <v>195</v>
      </c>
      <c r="B56" s="67"/>
      <c r="C56" s="67"/>
      <c r="D56" s="64">
        <v>0</v>
      </c>
      <c r="E56" s="64">
        <v>0.103</v>
      </c>
      <c r="F56" s="64">
        <v>46257</v>
      </c>
      <c r="G56" s="64">
        <v>4764</v>
      </c>
      <c r="H56" s="66">
        <v>4764</v>
      </c>
    </row>
    <row r="57" spans="1:8" ht="18.75" thickBot="1">
      <c r="A57" s="68"/>
      <c r="B57" s="67"/>
      <c r="C57" s="67"/>
      <c r="D57" s="64">
        <v>0</v>
      </c>
      <c r="E57" s="67"/>
      <c r="F57" s="67"/>
      <c r="G57" s="64">
        <v>0</v>
      </c>
      <c r="H57" s="66">
        <v>0</v>
      </c>
    </row>
    <row r="58" spans="1:8" ht="18.75" thickBot="1">
      <c r="A58" s="60" t="s">
        <v>196</v>
      </c>
      <c r="B58" s="64">
        <v>4023</v>
      </c>
      <c r="C58" s="64">
        <v>13.5</v>
      </c>
      <c r="D58" s="64">
        <v>54311</v>
      </c>
      <c r="E58" s="64">
        <v>4854</v>
      </c>
      <c r="F58" s="64">
        <v>13.5</v>
      </c>
      <c r="G58" s="64">
        <v>65529</v>
      </c>
      <c r="H58" s="66">
        <v>11219</v>
      </c>
    </row>
    <row r="59" spans="1:8" ht="18.75" thickBot="1">
      <c r="A59" s="60" t="s">
        <v>197</v>
      </c>
      <c r="B59" s="64">
        <v>39033</v>
      </c>
      <c r="C59" s="64">
        <v>11.2</v>
      </c>
      <c r="D59" s="64">
        <v>437170</v>
      </c>
      <c r="E59" s="64">
        <v>39033</v>
      </c>
      <c r="F59" s="64">
        <v>11.2</v>
      </c>
      <c r="G59" s="64">
        <v>437170</v>
      </c>
      <c r="H59" s="66">
        <v>0</v>
      </c>
    </row>
    <row r="60" spans="1:8" ht="18.75" thickBot="1">
      <c r="A60" s="60" t="s">
        <v>198</v>
      </c>
      <c r="B60" s="64">
        <v>95</v>
      </c>
      <c r="C60" s="64">
        <v>22.94</v>
      </c>
      <c r="D60" s="64">
        <v>2179</v>
      </c>
      <c r="E60" s="64">
        <v>926</v>
      </c>
      <c r="F60" s="64">
        <v>22.94</v>
      </c>
      <c r="G60" s="64">
        <v>21240</v>
      </c>
      <c r="H60" s="66">
        <v>19061</v>
      </c>
    </row>
    <row r="61" spans="1:8" ht="29.25" customHeight="1" thickBot="1">
      <c r="A61" s="69" t="s">
        <v>199</v>
      </c>
      <c r="B61" s="64">
        <v>20.8</v>
      </c>
      <c r="C61" s="64">
        <v>7967</v>
      </c>
      <c r="D61" s="64">
        <v>1988663</v>
      </c>
      <c r="E61" s="64">
        <v>13.8</v>
      </c>
      <c r="F61" s="64">
        <v>8602</v>
      </c>
      <c r="G61" s="64">
        <v>1424416.8</v>
      </c>
      <c r="H61" s="66">
        <v>-564246</v>
      </c>
    </row>
    <row r="62" spans="1:8" ht="18.75" thickBot="1">
      <c r="A62" s="60" t="s">
        <v>169</v>
      </c>
      <c r="B62" s="64">
        <v>1033606</v>
      </c>
      <c r="C62" s="70">
        <v>0.0984</v>
      </c>
      <c r="D62" s="64">
        <v>101699</v>
      </c>
      <c r="E62" s="64">
        <v>15312000</v>
      </c>
      <c r="F62" s="70">
        <v>0.0984</v>
      </c>
      <c r="G62" s="64">
        <v>1506701</v>
      </c>
      <c r="H62" s="66">
        <v>1405002</v>
      </c>
    </row>
    <row r="63" spans="1:8" ht="54" customHeight="1" thickBot="1">
      <c r="A63" s="69" t="s">
        <v>200</v>
      </c>
      <c r="B63" s="67"/>
      <c r="C63" s="67"/>
      <c r="D63" s="64">
        <v>0</v>
      </c>
      <c r="E63" s="67"/>
      <c r="F63" s="67"/>
      <c r="G63" s="64">
        <v>36949.5</v>
      </c>
      <c r="H63" s="66">
        <v>36950</v>
      </c>
    </row>
    <row r="64" spans="1:8" ht="18.75" thickBot="1">
      <c r="A64" s="60" t="s">
        <v>201</v>
      </c>
      <c r="B64" s="67"/>
      <c r="C64" s="67"/>
      <c r="D64" s="64">
        <v>13003307</v>
      </c>
      <c r="E64" s="67"/>
      <c r="F64" s="67"/>
      <c r="G64" s="64">
        <v>8033877</v>
      </c>
      <c r="H64" s="66">
        <v>-4969430</v>
      </c>
    </row>
    <row r="65" spans="1:8" ht="18.75" thickBot="1">
      <c r="A65" s="60" t="s">
        <v>202</v>
      </c>
      <c r="B65" s="67" t="s">
        <v>203</v>
      </c>
      <c r="C65" s="67"/>
      <c r="D65" s="64">
        <v>2272.91</v>
      </c>
      <c r="E65" s="67"/>
      <c r="F65" s="67"/>
      <c r="G65" s="64">
        <v>1404.28</v>
      </c>
      <c r="H65" s="65"/>
    </row>
    <row r="66" ht="18.75">
      <c r="A66" s="51"/>
    </row>
    <row r="67" ht="18.75">
      <c r="A67" s="51"/>
    </row>
    <row r="68" spans="1:8" ht="18.75">
      <c r="A68" s="95" t="s">
        <v>171</v>
      </c>
      <c r="B68" s="95"/>
      <c r="C68" s="95"/>
      <c r="D68" s="95"/>
      <c r="E68" s="95"/>
      <c r="F68" s="95"/>
      <c r="G68" s="95"/>
      <c r="H68" s="95"/>
    </row>
    <row r="69" spans="1:8" s="71" customFormat="1" ht="48" customHeight="1">
      <c r="A69" s="123" t="s">
        <v>173</v>
      </c>
      <c r="B69" s="123"/>
      <c r="C69" s="123"/>
      <c r="D69" s="123"/>
      <c r="E69" s="123"/>
      <c r="F69" s="123"/>
      <c r="G69" s="123"/>
      <c r="H69" s="123"/>
    </row>
    <row r="70" spans="1:8" s="71" customFormat="1" ht="48" customHeight="1">
      <c r="A70" s="123" t="s">
        <v>204</v>
      </c>
      <c r="B70" s="123"/>
      <c r="C70" s="123"/>
      <c r="D70" s="123"/>
      <c r="E70" s="123"/>
      <c r="F70" s="123"/>
      <c r="G70" s="123"/>
      <c r="H70" s="123"/>
    </row>
    <row r="71" spans="1:8" s="71" customFormat="1" ht="48" customHeight="1">
      <c r="A71" s="123" t="s">
        <v>205</v>
      </c>
      <c r="B71" s="123"/>
      <c r="C71" s="123"/>
      <c r="D71" s="123"/>
      <c r="E71" s="123"/>
      <c r="F71" s="123"/>
      <c r="G71" s="123"/>
      <c r="H71" s="123"/>
    </row>
    <row r="72" spans="1:8" s="71" customFormat="1" ht="34.5" customHeight="1">
      <c r="A72" s="123" t="s">
        <v>175</v>
      </c>
      <c r="B72" s="123"/>
      <c r="C72" s="123"/>
      <c r="D72" s="123"/>
      <c r="E72" s="123"/>
      <c r="F72" s="123"/>
      <c r="G72" s="123"/>
      <c r="H72" s="123"/>
    </row>
    <row r="73" spans="1:8" s="71" customFormat="1" ht="26.25" customHeight="1">
      <c r="A73" s="123" t="s">
        <v>206</v>
      </c>
      <c r="B73" s="123"/>
      <c r="C73" s="123"/>
      <c r="D73" s="123"/>
      <c r="E73" s="123"/>
      <c r="F73" s="123"/>
      <c r="G73" s="123"/>
      <c r="H73" s="123"/>
    </row>
    <row r="74" ht="18.75">
      <c r="A74" s="41"/>
    </row>
    <row r="75" ht="18.75">
      <c r="A75" s="41"/>
    </row>
    <row r="76" spans="1:8" ht="18.75">
      <c r="A76" s="95" t="s">
        <v>207</v>
      </c>
      <c r="B76" s="95"/>
      <c r="C76" s="95"/>
      <c r="D76" s="95"/>
      <c r="E76" s="95"/>
      <c r="F76" s="95"/>
      <c r="G76" s="95"/>
      <c r="H76" s="95"/>
    </row>
    <row r="77" spans="1:5" ht="18.75">
      <c r="A77" s="72"/>
      <c r="B77" s="119" t="s">
        <v>208</v>
      </c>
      <c r="C77" s="119"/>
      <c r="D77" s="119"/>
      <c r="E77" s="119"/>
    </row>
    <row r="78" spans="1:8" ht="86.25" customHeight="1">
      <c r="A78" s="96" t="s">
        <v>209</v>
      </c>
      <c r="B78" s="96"/>
      <c r="C78" s="96"/>
      <c r="D78" s="96"/>
      <c r="E78" s="96"/>
      <c r="F78" s="96"/>
      <c r="G78" s="96"/>
      <c r="H78" s="96"/>
    </row>
    <row r="79" spans="1:8" ht="81" customHeight="1">
      <c r="A79" s="96" t="s">
        <v>210</v>
      </c>
      <c r="B79" s="96"/>
      <c r="C79" s="96"/>
      <c r="D79" s="96"/>
      <c r="E79" s="96"/>
      <c r="F79" s="96"/>
      <c r="G79" s="96"/>
      <c r="H79" s="96"/>
    </row>
    <row r="80" spans="1:5" ht="32.25" customHeight="1">
      <c r="A80" s="73" t="s">
        <v>211</v>
      </c>
      <c r="B80" s="74"/>
      <c r="C80" s="74"/>
      <c r="D80" s="74"/>
      <c r="E80" s="74"/>
    </row>
    <row r="81" spans="1:8" ht="44.25" customHeight="1">
      <c r="A81" s="116" t="s">
        <v>212</v>
      </c>
      <c r="B81" s="116"/>
      <c r="C81" s="116"/>
      <c r="D81" s="116"/>
      <c r="E81" s="116"/>
      <c r="F81" s="116"/>
      <c r="G81" s="116"/>
      <c r="H81" s="116"/>
    </row>
    <row r="82" spans="1:8" ht="69" customHeight="1">
      <c r="A82" s="123" t="s">
        <v>213</v>
      </c>
      <c r="B82" s="123"/>
      <c r="C82" s="123"/>
      <c r="D82" s="123"/>
      <c r="E82" s="123"/>
      <c r="F82" s="123"/>
      <c r="G82" s="123"/>
      <c r="H82" s="123"/>
    </row>
    <row r="83" spans="1:8" ht="43.5" customHeight="1">
      <c r="A83" s="123" t="s">
        <v>214</v>
      </c>
      <c r="B83" s="123"/>
      <c r="C83" s="123"/>
      <c r="D83" s="123"/>
      <c r="E83" s="123"/>
      <c r="F83" s="123"/>
      <c r="G83" s="123"/>
      <c r="H83" s="123"/>
    </row>
    <row r="84" ht="18.75">
      <c r="A84" s="42"/>
    </row>
    <row r="85" ht="18.75">
      <c r="A85" s="41"/>
    </row>
    <row r="86" spans="1:8" ht="18.75">
      <c r="A86" s="95" t="s">
        <v>215</v>
      </c>
      <c r="B86" s="95"/>
      <c r="C86" s="95"/>
      <c r="D86" s="95"/>
      <c r="E86" s="95"/>
      <c r="F86" s="95"/>
      <c r="G86" s="95"/>
      <c r="H86" s="95"/>
    </row>
    <row r="87" spans="1:5" ht="18.75">
      <c r="A87" s="42"/>
      <c r="B87" s="119" t="s">
        <v>216</v>
      </c>
      <c r="C87" s="119"/>
      <c r="D87" s="119"/>
      <c r="E87" s="119"/>
    </row>
    <row r="88" spans="1:8" s="75" customFormat="1" ht="53.25" customHeight="1">
      <c r="A88" s="96" t="s">
        <v>217</v>
      </c>
      <c r="B88" s="96"/>
      <c r="C88" s="96"/>
      <c r="D88" s="96"/>
      <c r="E88" s="96"/>
      <c r="F88" s="96"/>
      <c r="G88" s="96"/>
      <c r="H88" s="96"/>
    </row>
    <row r="89" spans="1:8" s="75" customFormat="1" ht="56.25" customHeight="1">
      <c r="A89" s="96" t="s">
        <v>218</v>
      </c>
      <c r="B89" s="96"/>
      <c r="C89" s="96"/>
      <c r="D89" s="96"/>
      <c r="E89" s="96"/>
      <c r="F89" s="96"/>
      <c r="G89" s="96"/>
      <c r="H89" s="96"/>
    </row>
    <row r="90" ht="18.75">
      <c r="A90" s="42"/>
    </row>
    <row r="91" spans="1:8" ht="24" customHeight="1">
      <c r="A91" s="116" t="s">
        <v>212</v>
      </c>
      <c r="B91" s="116"/>
      <c r="C91" s="116"/>
      <c r="D91" s="116"/>
      <c r="E91" s="116"/>
      <c r="F91" s="116"/>
      <c r="G91" s="116"/>
      <c r="H91" s="116"/>
    </row>
    <row r="92" spans="1:8" s="71" customFormat="1" ht="42" customHeight="1">
      <c r="A92" s="123" t="s">
        <v>219</v>
      </c>
      <c r="B92" s="123"/>
      <c r="C92" s="123"/>
      <c r="D92" s="123"/>
      <c r="E92" s="123"/>
      <c r="F92" s="123"/>
      <c r="G92" s="123"/>
      <c r="H92" s="123"/>
    </row>
    <row r="93" spans="1:8" s="71" customFormat="1" ht="58.5" customHeight="1">
      <c r="A93" s="123" t="s">
        <v>220</v>
      </c>
      <c r="B93" s="123"/>
      <c r="C93" s="123"/>
      <c r="D93" s="123"/>
      <c r="E93" s="123"/>
      <c r="F93" s="123"/>
      <c r="G93" s="123"/>
      <c r="H93" s="123"/>
    </row>
    <row r="94" spans="1:8" s="71" customFormat="1" ht="46.5" customHeight="1">
      <c r="A94" s="123" t="s">
        <v>213</v>
      </c>
      <c r="B94" s="123"/>
      <c r="C94" s="123"/>
      <c r="D94" s="123"/>
      <c r="E94" s="123"/>
      <c r="F94" s="123"/>
      <c r="G94" s="123"/>
      <c r="H94" s="123"/>
    </row>
    <row r="95" spans="1:8" s="71" customFormat="1" ht="39.75" customHeight="1">
      <c r="A95" s="123" t="s">
        <v>214</v>
      </c>
      <c r="B95" s="123"/>
      <c r="C95" s="123"/>
      <c r="D95" s="123"/>
      <c r="E95" s="123"/>
      <c r="F95" s="123"/>
      <c r="G95" s="123"/>
      <c r="H95" s="123"/>
    </row>
    <row r="96" ht="18.75">
      <c r="A96" s="41"/>
    </row>
    <row r="97" spans="1:8" ht="18.75">
      <c r="A97" s="95" t="s">
        <v>221</v>
      </c>
      <c r="B97" s="95"/>
      <c r="C97" s="95"/>
      <c r="D97" s="95"/>
      <c r="E97" s="95"/>
      <c r="F97" s="95"/>
      <c r="G97" s="95"/>
      <c r="H97" s="95"/>
    </row>
    <row r="98" spans="1:5" ht="18.75">
      <c r="A98" s="41"/>
      <c r="B98" s="119" t="s">
        <v>222</v>
      </c>
      <c r="C98" s="119"/>
      <c r="D98" s="119"/>
      <c r="E98" s="119"/>
    </row>
    <row r="99" ht="18.75">
      <c r="A99" s="41"/>
    </row>
    <row r="100" spans="1:8" ht="60" customHeight="1">
      <c r="A100" s="96" t="s">
        <v>223</v>
      </c>
      <c r="B100" s="96"/>
      <c r="C100" s="96"/>
      <c r="D100" s="96"/>
      <c r="E100" s="96"/>
      <c r="F100" s="96"/>
      <c r="G100" s="96"/>
      <c r="H100" s="96"/>
    </row>
    <row r="101" ht="19.5">
      <c r="A101" s="76"/>
    </row>
    <row r="102" spans="1:8" s="74" customFormat="1" ht="42.75" customHeight="1">
      <c r="A102" s="140" t="s">
        <v>224</v>
      </c>
      <c r="B102" s="140"/>
      <c r="C102" s="140"/>
      <c r="D102" s="140"/>
      <c r="E102" s="140"/>
      <c r="F102" s="140"/>
      <c r="G102" s="140"/>
      <c r="H102" s="140"/>
    </row>
    <row r="103" spans="1:8" s="74" customFormat="1" ht="42.75" customHeight="1">
      <c r="A103" s="123" t="s">
        <v>225</v>
      </c>
      <c r="B103" s="123"/>
      <c r="C103" s="123"/>
      <c r="D103" s="123"/>
      <c r="E103" s="123"/>
      <c r="F103" s="123"/>
      <c r="G103" s="123"/>
      <c r="H103" s="123"/>
    </row>
    <row r="104" spans="1:8" s="74" customFormat="1" ht="48.75" customHeight="1">
      <c r="A104" s="123" t="s">
        <v>213</v>
      </c>
      <c r="B104" s="123"/>
      <c r="C104" s="123"/>
      <c r="D104" s="123"/>
      <c r="E104" s="123"/>
      <c r="F104" s="123"/>
      <c r="G104" s="123"/>
      <c r="H104" s="123"/>
    </row>
    <row r="105" spans="1:8" ht="30" customHeight="1">
      <c r="A105" s="139" t="s">
        <v>214</v>
      </c>
      <c r="B105" s="139"/>
      <c r="C105" s="139"/>
      <c r="D105" s="139"/>
      <c r="E105" s="139"/>
      <c r="F105" s="139"/>
      <c r="G105" s="139"/>
      <c r="H105" s="139"/>
    </row>
    <row r="106" ht="18.75">
      <c r="A106" s="42"/>
    </row>
    <row r="107" ht="18.75">
      <c r="A107" s="41"/>
    </row>
    <row r="108" ht="18.75">
      <c r="A108" s="42"/>
    </row>
    <row r="109" spans="1:8" ht="18.75">
      <c r="A109" s="95" t="s">
        <v>226</v>
      </c>
      <c r="B109" s="95"/>
      <c r="C109" s="95"/>
      <c r="D109" s="95"/>
      <c r="E109" s="95"/>
      <c r="F109" s="95"/>
      <c r="G109" s="95"/>
      <c r="H109" s="95"/>
    </row>
    <row r="110" spans="1:8" ht="18.75">
      <c r="A110" s="41"/>
      <c r="B110" s="95" t="s">
        <v>227</v>
      </c>
      <c r="C110" s="95"/>
      <c r="D110" s="95"/>
      <c r="E110" s="95"/>
      <c r="F110" s="41"/>
      <c r="G110" s="41"/>
      <c r="H110" s="41"/>
    </row>
    <row r="111" spans="1:8" ht="40.5" customHeight="1">
      <c r="A111" s="96" t="s">
        <v>228</v>
      </c>
      <c r="B111" s="96"/>
      <c r="C111" s="96"/>
      <c r="D111" s="96"/>
      <c r="E111" s="96"/>
      <c r="F111" s="96"/>
      <c r="G111" s="96"/>
      <c r="H111" s="96"/>
    </row>
    <row r="112" spans="1:8" s="77" customFormat="1" ht="30.75" customHeight="1">
      <c r="A112" s="97" t="s">
        <v>229</v>
      </c>
      <c r="B112" s="97"/>
      <c r="C112" s="97"/>
      <c r="D112" s="97"/>
      <c r="E112" s="97"/>
      <c r="F112" s="97"/>
      <c r="G112" s="97"/>
      <c r="H112" s="97"/>
    </row>
    <row r="113" spans="1:8" s="77" customFormat="1" ht="147" customHeight="1">
      <c r="A113" s="96" t="s">
        <v>230</v>
      </c>
      <c r="B113" s="96"/>
      <c r="C113" s="96"/>
      <c r="D113" s="96"/>
      <c r="E113" s="96"/>
      <c r="F113" s="96"/>
      <c r="G113" s="96"/>
      <c r="H113" s="96"/>
    </row>
    <row r="114" spans="1:8" s="77" customFormat="1" ht="35.25" customHeight="1">
      <c r="A114" s="97" t="s">
        <v>231</v>
      </c>
      <c r="B114" s="97"/>
      <c r="C114" s="97"/>
      <c r="D114" s="97"/>
      <c r="E114" s="97"/>
      <c r="F114" s="97"/>
      <c r="G114" s="97"/>
      <c r="H114" s="97"/>
    </row>
    <row r="115" spans="1:8" s="77" customFormat="1" ht="136.5" customHeight="1">
      <c r="A115" s="96" t="s">
        <v>232</v>
      </c>
      <c r="B115" s="96"/>
      <c r="C115" s="96"/>
      <c r="D115" s="96"/>
      <c r="E115" s="96"/>
      <c r="F115" s="96"/>
      <c r="G115" s="96"/>
      <c r="H115" s="96"/>
    </row>
    <row r="116" ht="18.75">
      <c r="A116" s="42"/>
    </row>
    <row r="117" spans="1:8" ht="45.75" customHeight="1">
      <c r="A117" s="116" t="s">
        <v>233</v>
      </c>
      <c r="B117" s="116"/>
      <c r="C117" s="116"/>
      <c r="D117" s="116"/>
      <c r="E117" s="116"/>
      <c r="F117" s="116"/>
      <c r="G117" s="116"/>
      <c r="H117" s="116"/>
    </row>
    <row r="118" spans="1:8" ht="60.75" customHeight="1">
      <c r="A118" s="123" t="s">
        <v>234</v>
      </c>
      <c r="B118" s="123"/>
      <c r="C118" s="123"/>
      <c r="D118" s="123"/>
      <c r="E118" s="123"/>
      <c r="F118" s="123"/>
      <c r="G118" s="123"/>
      <c r="H118" s="123"/>
    </row>
    <row r="119" spans="1:8" ht="60.75" customHeight="1">
      <c r="A119" s="123" t="s">
        <v>235</v>
      </c>
      <c r="B119" s="123"/>
      <c r="C119" s="123"/>
      <c r="D119" s="123"/>
      <c r="E119" s="123"/>
      <c r="F119" s="123"/>
      <c r="G119" s="123"/>
      <c r="H119" s="123"/>
    </row>
    <row r="120" spans="1:8" ht="60.75" customHeight="1">
      <c r="A120" s="123" t="s">
        <v>236</v>
      </c>
      <c r="B120" s="123"/>
      <c r="C120" s="123"/>
      <c r="D120" s="123"/>
      <c r="E120" s="123"/>
      <c r="F120" s="123"/>
      <c r="G120" s="123"/>
      <c r="H120" s="123"/>
    </row>
    <row r="121" ht="18.75">
      <c r="A121" s="42"/>
    </row>
    <row r="122" ht="18.75">
      <c r="A122" s="41"/>
    </row>
    <row r="123" spans="1:8" ht="18.75">
      <c r="A123" s="95" t="s">
        <v>237</v>
      </c>
      <c r="B123" s="95"/>
      <c r="C123" s="95"/>
      <c r="D123" s="95"/>
      <c r="E123" s="95"/>
      <c r="F123" s="95"/>
      <c r="G123" s="95"/>
      <c r="H123" s="95"/>
    </row>
    <row r="124" spans="1:5" ht="18.75">
      <c r="A124" s="42"/>
      <c r="B124" s="119" t="s">
        <v>238</v>
      </c>
      <c r="C124" s="119"/>
      <c r="D124" s="119"/>
      <c r="E124" s="119"/>
    </row>
    <row r="125" spans="1:8" s="71" customFormat="1" ht="57" customHeight="1">
      <c r="A125" s="96" t="s">
        <v>239</v>
      </c>
      <c r="B125" s="96"/>
      <c r="C125" s="96"/>
      <c r="D125" s="96"/>
      <c r="E125" s="96"/>
      <c r="F125" s="96"/>
      <c r="G125" s="96"/>
      <c r="H125" s="96"/>
    </row>
    <row r="126" spans="1:8" s="71" customFormat="1" ht="48" customHeight="1">
      <c r="A126" s="96" t="s">
        <v>240</v>
      </c>
      <c r="B126" s="96"/>
      <c r="C126" s="96"/>
      <c r="D126" s="96"/>
      <c r="E126" s="96"/>
      <c r="F126" s="96"/>
      <c r="G126" s="96"/>
      <c r="H126" s="96"/>
    </row>
    <row r="127" spans="1:5" ht="19.5">
      <c r="A127" s="78" t="s">
        <v>241</v>
      </c>
      <c r="B127" s="74"/>
      <c r="C127" s="74"/>
      <c r="D127" s="74"/>
      <c r="E127" s="74"/>
    </row>
    <row r="128" spans="1:8" ht="43.5" customHeight="1">
      <c r="A128" s="138" t="s">
        <v>242</v>
      </c>
      <c r="B128" s="138"/>
      <c r="C128" s="138"/>
      <c r="D128" s="138"/>
      <c r="E128" s="138"/>
      <c r="F128" s="138"/>
      <c r="G128" s="138"/>
      <c r="H128" s="138"/>
    </row>
    <row r="129" spans="1:8" s="71" customFormat="1" ht="39.75" customHeight="1">
      <c r="A129" s="123" t="s">
        <v>243</v>
      </c>
      <c r="B129" s="123"/>
      <c r="C129" s="123"/>
      <c r="D129" s="123"/>
      <c r="E129" s="123"/>
      <c r="F129" s="123"/>
      <c r="G129" s="123"/>
      <c r="H129" s="123"/>
    </row>
    <row r="130" spans="1:8" s="71" customFormat="1" ht="39.75" customHeight="1">
      <c r="A130" s="123" t="s">
        <v>244</v>
      </c>
      <c r="B130" s="123"/>
      <c r="C130" s="123"/>
      <c r="D130" s="123"/>
      <c r="E130" s="123"/>
      <c r="F130" s="123"/>
      <c r="G130" s="123"/>
      <c r="H130" s="123"/>
    </row>
    <row r="131" spans="1:8" s="71" customFormat="1" ht="39.75" customHeight="1">
      <c r="A131" s="123" t="s">
        <v>214</v>
      </c>
      <c r="B131" s="123"/>
      <c r="C131" s="123"/>
      <c r="D131" s="123"/>
      <c r="E131" s="123"/>
      <c r="F131" s="123"/>
      <c r="G131" s="123"/>
      <c r="H131" s="123"/>
    </row>
    <row r="132" ht="18.75">
      <c r="A132" s="42"/>
    </row>
    <row r="133" ht="18.75">
      <c r="A133" s="42"/>
    </row>
    <row r="134" spans="1:8" ht="18.75">
      <c r="A134" s="95" t="s">
        <v>245</v>
      </c>
      <c r="B134" s="95"/>
      <c r="C134" s="95"/>
      <c r="D134" s="95"/>
      <c r="E134" s="95"/>
      <c r="F134" s="95"/>
      <c r="G134" s="95"/>
      <c r="H134" s="95"/>
    </row>
    <row r="135" spans="1:5" ht="18.75">
      <c r="A135" s="42"/>
      <c r="B135" s="119" t="s">
        <v>238</v>
      </c>
      <c r="C135" s="119"/>
      <c r="D135" s="119"/>
      <c r="E135" s="119"/>
    </row>
    <row r="136" spans="1:8" ht="51" customHeight="1">
      <c r="A136" s="96" t="s">
        <v>246</v>
      </c>
      <c r="B136" s="96"/>
      <c r="C136" s="96"/>
      <c r="D136" s="96"/>
      <c r="E136" s="96"/>
      <c r="F136" s="96"/>
      <c r="G136" s="96"/>
      <c r="H136" s="96"/>
    </row>
    <row r="137" spans="1:8" ht="42.75" customHeight="1">
      <c r="A137" s="96" t="s">
        <v>240</v>
      </c>
      <c r="B137" s="96"/>
      <c r="C137" s="96"/>
      <c r="D137" s="96"/>
      <c r="E137" s="96"/>
      <c r="F137" s="96"/>
      <c r="G137" s="96"/>
      <c r="H137" s="96"/>
    </row>
    <row r="138" spans="1:5" ht="18">
      <c r="A138" s="79"/>
      <c r="B138" s="74"/>
      <c r="C138" s="74"/>
      <c r="D138" s="74"/>
      <c r="E138" s="74"/>
    </row>
    <row r="139" spans="1:8" s="71" customFormat="1" ht="33.75" customHeight="1">
      <c r="A139" s="122" t="s">
        <v>247</v>
      </c>
      <c r="B139" s="122"/>
      <c r="C139" s="122"/>
      <c r="D139" s="122"/>
      <c r="E139" s="122"/>
      <c r="F139" s="122"/>
      <c r="G139" s="122"/>
      <c r="H139" s="122"/>
    </row>
    <row r="140" spans="1:8" s="71" customFormat="1" ht="33.75" customHeight="1">
      <c r="A140" s="123" t="s">
        <v>248</v>
      </c>
      <c r="B140" s="123"/>
      <c r="C140" s="123"/>
      <c r="D140" s="123"/>
      <c r="E140" s="123"/>
      <c r="F140" s="123"/>
      <c r="G140" s="123"/>
      <c r="H140" s="123"/>
    </row>
    <row r="141" spans="1:8" s="71" customFormat="1" ht="33.75" customHeight="1">
      <c r="A141" s="123" t="s">
        <v>244</v>
      </c>
      <c r="B141" s="123"/>
      <c r="C141" s="123"/>
      <c r="D141" s="123"/>
      <c r="E141" s="123"/>
      <c r="F141" s="123"/>
      <c r="G141" s="123"/>
      <c r="H141" s="123"/>
    </row>
    <row r="142" spans="1:8" s="71" customFormat="1" ht="33.75" customHeight="1">
      <c r="A142" s="123" t="s">
        <v>214</v>
      </c>
      <c r="B142" s="123"/>
      <c r="C142" s="123"/>
      <c r="D142" s="123"/>
      <c r="E142" s="123"/>
      <c r="F142" s="123"/>
      <c r="G142" s="123"/>
      <c r="H142" s="123"/>
    </row>
    <row r="143" ht="18.75">
      <c r="A143" s="41"/>
    </row>
    <row r="144" ht="18.75">
      <c r="A144" s="41"/>
    </row>
    <row r="145" spans="1:8" ht="18.75">
      <c r="A145" s="95" t="s">
        <v>249</v>
      </c>
      <c r="B145" s="95"/>
      <c r="C145" s="95"/>
      <c r="D145" s="95"/>
      <c r="E145" s="95"/>
      <c r="F145" s="95"/>
      <c r="G145" s="95"/>
      <c r="H145" s="95"/>
    </row>
    <row r="146" spans="1:5" ht="18.75">
      <c r="A146" s="42"/>
      <c r="B146" s="119" t="s">
        <v>238</v>
      </c>
      <c r="C146" s="119"/>
      <c r="D146" s="119"/>
      <c r="E146" s="119"/>
    </row>
    <row r="147" spans="1:8" s="71" customFormat="1" ht="45" customHeight="1">
      <c r="A147" s="96" t="s">
        <v>250</v>
      </c>
      <c r="B147" s="96"/>
      <c r="C147" s="96"/>
      <c r="D147" s="96"/>
      <c r="E147" s="96"/>
      <c r="F147" s="96"/>
      <c r="G147" s="96"/>
      <c r="H147" s="96"/>
    </row>
    <row r="148" spans="1:8" s="71" customFormat="1" ht="45" customHeight="1">
      <c r="A148" s="96" t="s">
        <v>251</v>
      </c>
      <c r="B148" s="96"/>
      <c r="C148" s="96"/>
      <c r="D148" s="96"/>
      <c r="E148" s="96"/>
      <c r="F148" s="96"/>
      <c r="G148" s="96"/>
      <c r="H148" s="96"/>
    </row>
    <row r="149" spans="1:8" ht="46.5" customHeight="1">
      <c r="A149" s="122" t="s">
        <v>252</v>
      </c>
      <c r="B149" s="122"/>
      <c r="C149" s="122"/>
      <c r="D149" s="122"/>
      <c r="E149" s="122"/>
      <c r="F149" s="122"/>
      <c r="G149" s="122"/>
      <c r="H149" s="122"/>
    </row>
    <row r="150" spans="1:8" ht="36.75" customHeight="1">
      <c r="A150" s="123" t="s">
        <v>253</v>
      </c>
      <c r="B150" s="123"/>
      <c r="C150" s="123"/>
      <c r="D150" s="123"/>
      <c r="E150" s="123"/>
      <c r="F150" s="123"/>
      <c r="G150" s="123"/>
      <c r="H150" s="123"/>
    </row>
    <row r="151" spans="1:8" ht="36.75" customHeight="1">
      <c r="A151" s="123" t="s">
        <v>244</v>
      </c>
      <c r="B151" s="123"/>
      <c r="C151" s="123"/>
      <c r="D151" s="123"/>
      <c r="E151" s="123"/>
      <c r="F151" s="123"/>
      <c r="G151" s="123"/>
      <c r="H151" s="123"/>
    </row>
    <row r="152" spans="1:8" ht="33" customHeight="1">
      <c r="A152" s="123" t="s">
        <v>214</v>
      </c>
      <c r="B152" s="123"/>
      <c r="C152" s="123"/>
      <c r="D152" s="123"/>
      <c r="E152" s="123"/>
      <c r="F152" s="123"/>
      <c r="G152" s="123"/>
      <c r="H152" s="123"/>
    </row>
    <row r="153" ht="18.75">
      <c r="A153" s="41"/>
    </row>
    <row r="154" ht="18.75">
      <c r="A154" s="41"/>
    </row>
    <row r="155" ht="18.75">
      <c r="A155" s="51"/>
    </row>
    <row r="156" spans="1:8" ht="18.75">
      <c r="A156" s="95" t="s">
        <v>254</v>
      </c>
      <c r="B156" s="95"/>
      <c r="C156" s="95"/>
      <c r="D156" s="95"/>
      <c r="E156" s="95"/>
      <c r="F156" s="95"/>
      <c r="G156" s="95"/>
      <c r="H156" s="95"/>
    </row>
    <row r="157" spans="1:5" ht="18.75">
      <c r="A157" s="51"/>
      <c r="B157" s="119" t="s">
        <v>222</v>
      </c>
      <c r="C157" s="119"/>
      <c r="D157" s="119"/>
      <c r="E157" s="119"/>
    </row>
    <row r="158" spans="1:8" ht="91.5" customHeight="1">
      <c r="A158" s="134" t="s">
        <v>255</v>
      </c>
      <c r="B158" s="134"/>
      <c r="C158" s="134"/>
      <c r="D158" s="134"/>
      <c r="E158" s="134"/>
      <c r="F158" s="134"/>
      <c r="G158" s="134"/>
      <c r="H158" s="134"/>
    </row>
    <row r="159" ht="18.75">
      <c r="A159" s="80"/>
    </row>
    <row r="160" spans="1:5" ht="19.5" thickBot="1">
      <c r="A160" s="135" t="s">
        <v>256</v>
      </c>
      <c r="B160" s="135"/>
      <c r="C160" s="135"/>
      <c r="D160" s="135"/>
      <c r="E160" s="135"/>
    </row>
    <row r="161" spans="1:5" ht="37.5">
      <c r="A161" s="136" t="s">
        <v>257</v>
      </c>
      <c r="B161" s="136" t="s">
        <v>258</v>
      </c>
      <c r="C161" s="81" t="s">
        <v>259</v>
      </c>
      <c r="D161" s="136" t="s">
        <v>260</v>
      </c>
      <c r="E161" s="81" t="s">
        <v>261</v>
      </c>
    </row>
    <row r="162" spans="1:5" ht="38.25" thickBot="1">
      <c r="A162" s="137"/>
      <c r="B162" s="137"/>
      <c r="C162" s="83" t="s">
        <v>262</v>
      </c>
      <c r="D162" s="137"/>
      <c r="E162" s="83" t="s">
        <v>263</v>
      </c>
    </row>
    <row r="163" spans="1:5" ht="23.25" thickBot="1">
      <c r="A163" s="82" t="s">
        <v>264</v>
      </c>
      <c r="B163" s="83">
        <v>4700</v>
      </c>
      <c r="C163" s="83" t="s">
        <v>265</v>
      </c>
      <c r="D163" s="83">
        <v>0.38</v>
      </c>
      <c r="E163" s="83">
        <v>0.092</v>
      </c>
    </row>
    <row r="164" spans="1:5" ht="23.25" thickBot="1">
      <c r="A164" s="82" t="s">
        <v>266</v>
      </c>
      <c r="B164" s="83">
        <v>6600</v>
      </c>
      <c r="C164" s="83" t="s">
        <v>265</v>
      </c>
      <c r="D164" s="83">
        <v>0.35</v>
      </c>
      <c r="E164" s="83">
        <v>0.118</v>
      </c>
    </row>
    <row r="165" spans="1:5" ht="23.25" thickBot="1">
      <c r="A165" s="82" t="s">
        <v>267</v>
      </c>
      <c r="B165" s="83">
        <v>14900</v>
      </c>
      <c r="C165" s="83" t="s">
        <v>268</v>
      </c>
      <c r="D165" s="83">
        <v>0.33</v>
      </c>
      <c r="E165" s="83">
        <v>0.24</v>
      </c>
    </row>
    <row r="166" spans="1:5" ht="23.25" thickBot="1">
      <c r="A166" s="82" t="s">
        <v>269</v>
      </c>
      <c r="B166" s="83">
        <v>6394</v>
      </c>
      <c r="C166" s="83" t="s">
        <v>265</v>
      </c>
      <c r="D166" s="83">
        <v>0.43</v>
      </c>
      <c r="E166" s="83">
        <v>0.1402</v>
      </c>
    </row>
    <row r="167" spans="1:5" ht="18.75">
      <c r="A167" s="132" t="s">
        <v>270</v>
      </c>
      <c r="B167" s="132"/>
      <c r="C167" s="132"/>
      <c r="D167" s="132"/>
      <c r="E167" s="132"/>
    </row>
    <row r="168" spans="1:5" ht="18">
      <c r="A168" s="133" t="s">
        <v>271</v>
      </c>
      <c r="B168" s="133"/>
      <c r="C168" s="133"/>
      <c r="D168" s="133"/>
      <c r="E168" s="133"/>
    </row>
    <row r="169" ht="18">
      <c r="A169" s="84"/>
    </row>
    <row r="170" spans="1:8" ht="26.25" customHeight="1">
      <c r="A170" s="96" t="s">
        <v>272</v>
      </c>
      <c r="B170" s="96"/>
      <c r="C170" s="96"/>
      <c r="D170" s="96"/>
      <c r="E170" s="96"/>
      <c r="F170" s="96"/>
      <c r="G170" s="96"/>
      <c r="H170" s="96"/>
    </row>
    <row r="171" spans="1:8" ht="67.5" customHeight="1">
      <c r="A171" s="96" t="s">
        <v>273</v>
      </c>
      <c r="B171" s="96"/>
      <c r="C171" s="96"/>
      <c r="D171" s="96"/>
      <c r="E171" s="96"/>
      <c r="F171" s="96"/>
      <c r="G171" s="96"/>
      <c r="H171" s="96"/>
    </row>
    <row r="172" spans="1:8" ht="67.5" customHeight="1">
      <c r="A172" s="96" t="s">
        <v>274</v>
      </c>
      <c r="B172" s="96"/>
      <c r="C172" s="96"/>
      <c r="D172" s="96"/>
      <c r="E172" s="96"/>
      <c r="F172" s="96"/>
      <c r="G172" s="96"/>
      <c r="H172" s="96"/>
    </row>
    <row r="173" spans="1:8" ht="67.5" customHeight="1">
      <c r="A173" s="96" t="s">
        <v>275</v>
      </c>
      <c r="B173" s="96"/>
      <c r="C173" s="96"/>
      <c r="D173" s="96"/>
      <c r="E173" s="96"/>
      <c r="F173" s="96"/>
      <c r="G173" s="96"/>
      <c r="H173" s="96"/>
    </row>
    <row r="174" spans="1:8" ht="45" customHeight="1">
      <c r="A174" s="122" t="s">
        <v>171</v>
      </c>
      <c r="B174" s="122"/>
      <c r="C174" s="122"/>
      <c r="D174" s="122"/>
      <c r="E174" s="122"/>
      <c r="F174" s="122"/>
      <c r="G174" s="122"/>
      <c r="H174" s="122"/>
    </row>
    <row r="175" spans="1:8" ht="39" customHeight="1">
      <c r="A175" s="130" t="s">
        <v>276</v>
      </c>
      <c r="B175" s="131"/>
      <c r="C175" s="131"/>
      <c r="D175" s="131"/>
      <c r="E175" s="131"/>
      <c r="F175" s="131"/>
      <c r="G175" s="131"/>
      <c r="H175" s="131"/>
    </row>
    <row r="176" spans="1:8" ht="39" customHeight="1">
      <c r="A176" s="130" t="s">
        <v>277</v>
      </c>
      <c r="B176" s="131"/>
      <c r="C176" s="131"/>
      <c r="D176" s="131"/>
      <c r="E176" s="131"/>
      <c r="F176" s="131"/>
      <c r="G176" s="131"/>
      <c r="H176" s="131"/>
    </row>
    <row r="177" spans="1:8" ht="31.5" customHeight="1">
      <c r="A177" s="130" t="s">
        <v>172</v>
      </c>
      <c r="B177" s="131"/>
      <c r="C177" s="131"/>
      <c r="D177" s="131"/>
      <c r="E177" s="131"/>
      <c r="F177" s="131"/>
      <c r="G177" s="131"/>
      <c r="H177" s="131"/>
    </row>
    <row r="178" spans="1:8" ht="39" customHeight="1">
      <c r="A178" s="130" t="s">
        <v>173</v>
      </c>
      <c r="B178" s="131"/>
      <c r="C178" s="131"/>
      <c r="D178" s="131"/>
      <c r="E178" s="131"/>
      <c r="F178" s="131"/>
      <c r="G178" s="131"/>
      <c r="H178" s="131"/>
    </row>
    <row r="179" spans="1:8" ht="39" customHeight="1">
      <c r="A179" s="130" t="s">
        <v>278</v>
      </c>
      <c r="B179" s="131"/>
      <c r="C179" s="131"/>
      <c r="D179" s="131"/>
      <c r="E179" s="131"/>
      <c r="F179" s="131"/>
      <c r="G179" s="131"/>
      <c r="H179" s="131"/>
    </row>
    <row r="180" ht="18.75">
      <c r="A180" s="41"/>
    </row>
    <row r="181" ht="18.75">
      <c r="A181" s="42"/>
    </row>
    <row r="182" spans="1:8" ht="18.75">
      <c r="A182" s="95" t="s">
        <v>279</v>
      </c>
      <c r="B182" s="95"/>
      <c r="C182" s="95"/>
      <c r="D182" s="95"/>
      <c r="E182" s="95"/>
      <c r="F182" s="95"/>
      <c r="G182" s="95"/>
      <c r="H182" s="95"/>
    </row>
    <row r="183" spans="1:5" ht="18.75">
      <c r="A183" s="41"/>
      <c r="B183" s="119" t="s">
        <v>208</v>
      </c>
      <c r="C183" s="119"/>
      <c r="D183" s="119"/>
      <c r="E183" s="119"/>
    </row>
    <row r="184" spans="1:8" s="74" customFormat="1" ht="34.5" customHeight="1">
      <c r="A184" s="97" t="s">
        <v>280</v>
      </c>
      <c r="B184" s="97"/>
      <c r="C184" s="97"/>
      <c r="D184" s="97"/>
      <c r="E184" s="97"/>
      <c r="F184" s="97"/>
      <c r="G184" s="97"/>
      <c r="H184" s="97"/>
    </row>
    <row r="185" spans="1:8" s="74" customFormat="1" ht="24.75" customHeight="1">
      <c r="A185" s="96" t="s">
        <v>281</v>
      </c>
      <c r="B185" s="96"/>
      <c r="C185" s="96"/>
      <c r="D185" s="96"/>
      <c r="E185" s="96"/>
      <c r="F185" s="96"/>
      <c r="G185" s="96"/>
      <c r="H185" s="96"/>
    </row>
    <row r="186" spans="1:8" s="74" customFormat="1" ht="24.75" customHeight="1">
      <c r="A186" s="96" t="s">
        <v>282</v>
      </c>
      <c r="B186" s="96"/>
      <c r="C186" s="96"/>
      <c r="D186" s="96"/>
      <c r="E186" s="96"/>
      <c r="F186" s="96"/>
      <c r="G186" s="96"/>
      <c r="H186" s="96"/>
    </row>
    <row r="187" spans="1:8" s="74" customFormat="1" ht="24.75" customHeight="1">
      <c r="A187" s="96" t="s">
        <v>283</v>
      </c>
      <c r="B187" s="96"/>
      <c r="C187" s="96"/>
      <c r="D187" s="96"/>
      <c r="E187" s="96"/>
      <c r="F187" s="96"/>
      <c r="G187" s="96"/>
      <c r="H187" s="96"/>
    </row>
    <row r="188" spans="1:8" s="74" customFormat="1" ht="24.75" customHeight="1">
      <c r="A188" s="96" t="s">
        <v>284</v>
      </c>
      <c r="B188" s="96"/>
      <c r="C188" s="96"/>
      <c r="D188" s="96"/>
      <c r="E188" s="96"/>
      <c r="F188" s="96"/>
      <c r="G188" s="96"/>
      <c r="H188" s="96"/>
    </row>
    <row r="189" spans="1:8" s="74" customFormat="1" ht="24.75" customHeight="1">
      <c r="A189" s="96" t="s">
        <v>285</v>
      </c>
      <c r="B189" s="96"/>
      <c r="C189" s="96"/>
      <c r="D189" s="96"/>
      <c r="E189" s="96"/>
      <c r="F189" s="96"/>
      <c r="G189" s="96"/>
      <c r="H189" s="96"/>
    </row>
    <row r="190" spans="1:8" s="74" customFormat="1" ht="123.75" customHeight="1">
      <c r="A190" s="96" t="s">
        <v>286</v>
      </c>
      <c r="B190" s="96"/>
      <c r="C190" s="96"/>
      <c r="D190" s="96"/>
      <c r="E190" s="96"/>
      <c r="F190" s="96"/>
      <c r="G190" s="96"/>
      <c r="H190" s="96"/>
    </row>
    <row r="191" spans="1:8" s="74" customFormat="1" ht="46.5" customHeight="1">
      <c r="A191" s="97" t="s">
        <v>287</v>
      </c>
      <c r="B191" s="97"/>
      <c r="C191" s="97"/>
      <c r="D191" s="97"/>
      <c r="E191" s="97"/>
      <c r="F191" s="97"/>
      <c r="G191" s="97"/>
      <c r="H191" s="97"/>
    </row>
    <row r="192" spans="1:8" s="75" customFormat="1" ht="35.25" customHeight="1">
      <c r="A192" s="96" t="s">
        <v>288</v>
      </c>
      <c r="B192" s="96"/>
      <c r="C192" s="96"/>
      <c r="D192" s="96"/>
      <c r="E192" s="96"/>
      <c r="F192" s="96"/>
      <c r="G192" s="96"/>
      <c r="H192" s="96"/>
    </row>
    <row r="193" spans="1:8" s="75" customFormat="1" ht="35.25" customHeight="1">
      <c r="A193" s="96" t="s">
        <v>289</v>
      </c>
      <c r="B193" s="96"/>
      <c r="C193" s="96"/>
      <c r="D193" s="96"/>
      <c r="E193" s="96"/>
      <c r="F193" s="96"/>
      <c r="G193" s="96"/>
      <c r="H193" s="96"/>
    </row>
    <row r="194" spans="1:8" s="75" customFormat="1" ht="35.25" customHeight="1">
      <c r="A194" s="96" t="s">
        <v>290</v>
      </c>
      <c r="B194" s="96"/>
      <c r="C194" s="96"/>
      <c r="D194" s="96"/>
      <c r="E194" s="96"/>
      <c r="F194" s="96"/>
      <c r="G194" s="96"/>
      <c r="H194" s="96"/>
    </row>
    <row r="195" ht="15">
      <c r="A195" s="85"/>
    </row>
    <row r="196" spans="1:8" ht="33" customHeight="1">
      <c r="A196" s="120" t="s">
        <v>171</v>
      </c>
      <c r="B196" s="120"/>
      <c r="C196" s="120"/>
      <c r="D196" s="120"/>
      <c r="E196" s="120"/>
      <c r="F196" s="120"/>
      <c r="G196" s="120"/>
      <c r="H196" s="120"/>
    </row>
    <row r="197" spans="1:8" ht="37.5" customHeight="1">
      <c r="A197" s="123" t="s">
        <v>173</v>
      </c>
      <c r="B197" s="123"/>
      <c r="C197" s="123"/>
      <c r="D197" s="123"/>
      <c r="E197" s="123"/>
      <c r="F197" s="123"/>
      <c r="G197" s="123"/>
      <c r="H197" s="123"/>
    </row>
    <row r="198" spans="1:8" ht="37.5" customHeight="1">
      <c r="A198" s="123" t="s">
        <v>291</v>
      </c>
      <c r="B198" s="123"/>
      <c r="C198" s="123"/>
      <c r="D198" s="123"/>
      <c r="E198" s="123"/>
      <c r="F198" s="123"/>
      <c r="G198" s="123"/>
      <c r="H198" s="123"/>
    </row>
    <row r="199" spans="1:8" ht="37.5" customHeight="1">
      <c r="A199" s="123" t="s">
        <v>292</v>
      </c>
      <c r="B199" s="123"/>
      <c r="C199" s="123"/>
      <c r="D199" s="123"/>
      <c r="E199" s="123"/>
      <c r="F199" s="123"/>
      <c r="G199" s="123"/>
      <c r="H199" s="123"/>
    </row>
    <row r="200" spans="1:8" ht="37.5" customHeight="1">
      <c r="A200" s="123" t="s">
        <v>206</v>
      </c>
      <c r="B200" s="123"/>
      <c r="C200" s="123"/>
      <c r="D200" s="123"/>
      <c r="E200" s="123"/>
      <c r="F200" s="123"/>
      <c r="G200" s="123"/>
      <c r="H200" s="123"/>
    </row>
    <row r="201" ht="18.75">
      <c r="A201" s="51"/>
    </row>
    <row r="202" spans="1:8" ht="18.75">
      <c r="A202" s="95" t="s">
        <v>293</v>
      </c>
      <c r="B202" s="95"/>
      <c r="C202" s="95"/>
      <c r="D202" s="95"/>
      <c r="E202" s="95"/>
      <c r="F202" s="95"/>
      <c r="G202" s="95"/>
      <c r="H202" s="95"/>
    </row>
    <row r="203" spans="1:5" ht="18">
      <c r="A203" s="86"/>
      <c r="B203" s="119" t="s">
        <v>294</v>
      </c>
      <c r="C203" s="119"/>
      <c r="D203" s="119"/>
      <c r="E203" s="119"/>
    </row>
    <row r="204" spans="1:8" ht="185.25" customHeight="1">
      <c r="A204" s="96" t="s">
        <v>295</v>
      </c>
      <c r="B204" s="96"/>
      <c r="C204" s="96"/>
      <c r="D204" s="96"/>
      <c r="E204" s="96"/>
      <c r="F204" s="96"/>
      <c r="G204" s="96"/>
      <c r="H204" s="96"/>
    </row>
    <row r="205" spans="1:8" ht="93" customHeight="1">
      <c r="A205" s="96" t="s">
        <v>296</v>
      </c>
      <c r="B205" s="96"/>
      <c r="C205" s="96"/>
      <c r="D205" s="96"/>
      <c r="E205" s="96"/>
      <c r="F205" s="96"/>
      <c r="G205" s="96"/>
      <c r="H205" s="96"/>
    </row>
    <row r="206" ht="15">
      <c r="A206" s="87"/>
    </row>
    <row r="207" spans="1:8" ht="15">
      <c r="A207" s="129" t="s">
        <v>297</v>
      </c>
      <c r="B207" s="129"/>
      <c r="C207" s="129"/>
      <c r="D207" s="129"/>
      <c r="E207" s="129"/>
      <c r="F207" s="129"/>
      <c r="G207" s="129"/>
      <c r="H207" s="129"/>
    </row>
    <row r="208" spans="1:8" s="74" customFormat="1" ht="28.5" customHeight="1">
      <c r="A208" s="128" t="s">
        <v>298</v>
      </c>
      <c r="B208" s="128"/>
      <c r="C208" s="128"/>
      <c r="D208" s="128"/>
      <c r="E208" s="128"/>
      <c r="F208" s="128"/>
      <c r="G208" s="128"/>
      <c r="H208" s="128"/>
    </row>
    <row r="209" spans="1:8" s="74" customFormat="1" ht="28.5" customHeight="1">
      <c r="A209" s="128" t="s">
        <v>299</v>
      </c>
      <c r="B209" s="128"/>
      <c r="C209" s="128"/>
      <c r="D209" s="128"/>
      <c r="E209" s="128"/>
      <c r="F209" s="128"/>
      <c r="G209" s="128"/>
      <c r="H209" s="128"/>
    </row>
    <row r="210" spans="1:8" s="74" customFormat="1" ht="28.5" customHeight="1">
      <c r="A210" s="128" t="s">
        <v>300</v>
      </c>
      <c r="B210" s="128"/>
      <c r="C210" s="128"/>
      <c r="D210" s="128"/>
      <c r="E210" s="128"/>
      <c r="F210" s="128"/>
      <c r="G210" s="128"/>
      <c r="H210" s="128"/>
    </row>
    <row r="211" ht="15">
      <c r="A211" s="87"/>
    </row>
    <row r="212" spans="1:8" ht="18.75">
      <c r="A212" s="95" t="s">
        <v>301</v>
      </c>
      <c r="B212" s="95"/>
      <c r="C212" s="95"/>
      <c r="D212" s="95"/>
      <c r="E212" s="95"/>
      <c r="F212" s="95"/>
      <c r="G212" s="95"/>
      <c r="H212" s="95"/>
    </row>
    <row r="213" spans="1:8" ht="18.75">
      <c r="A213" s="41"/>
      <c r="B213" s="95" t="s">
        <v>216</v>
      </c>
      <c r="C213" s="95"/>
      <c r="D213" s="95"/>
      <c r="E213" s="95"/>
      <c r="F213" s="41"/>
      <c r="G213" s="41"/>
      <c r="H213" s="41"/>
    </row>
    <row r="214" spans="1:8" ht="61.5" customHeight="1">
      <c r="A214" s="96" t="s">
        <v>302</v>
      </c>
      <c r="B214" s="96"/>
      <c r="C214" s="96"/>
      <c r="D214" s="96"/>
      <c r="E214" s="96"/>
      <c r="F214" s="96"/>
      <c r="G214" s="96"/>
      <c r="H214" s="96"/>
    </row>
    <row r="215" spans="1:8" ht="125.25" customHeight="1">
      <c r="A215" s="96" t="s">
        <v>303</v>
      </c>
      <c r="B215" s="96"/>
      <c r="C215" s="96"/>
      <c r="D215" s="96"/>
      <c r="E215" s="96"/>
      <c r="F215" s="96"/>
      <c r="G215" s="96"/>
      <c r="H215" s="96"/>
    </row>
    <row r="216" spans="1:8" ht="85.5" customHeight="1">
      <c r="A216" s="96" t="s">
        <v>304</v>
      </c>
      <c r="B216" s="96"/>
      <c r="C216" s="96"/>
      <c r="D216" s="96"/>
      <c r="E216" s="96"/>
      <c r="F216" s="96"/>
      <c r="G216" s="96"/>
      <c r="H216" s="96"/>
    </row>
    <row r="217" spans="1:8" ht="72.75" customHeight="1">
      <c r="A217" s="96" t="s">
        <v>305</v>
      </c>
      <c r="B217" s="96"/>
      <c r="C217" s="96"/>
      <c r="D217" s="96"/>
      <c r="E217" s="96"/>
      <c r="F217" s="96"/>
      <c r="G217" s="96"/>
      <c r="H217" s="96"/>
    </row>
    <row r="218" spans="1:8" ht="18">
      <c r="A218" s="88"/>
      <c r="B218" s="71"/>
      <c r="C218" s="71"/>
      <c r="D218" s="71"/>
      <c r="E218" s="71"/>
      <c r="F218" s="71"/>
      <c r="G218" s="71"/>
      <c r="H218" s="71"/>
    </row>
    <row r="219" spans="1:8" ht="39" customHeight="1">
      <c r="A219" s="96" t="s">
        <v>306</v>
      </c>
      <c r="B219" s="96"/>
      <c r="C219" s="96"/>
      <c r="D219" s="96"/>
      <c r="E219" s="96"/>
      <c r="F219" s="96"/>
      <c r="G219" s="96"/>
      <c r="H219" s="96"/>
    </row>
    <row r="220" ht="18">
      <c r="A220" s="84"/>
    </row>
    <row r="221" spans="1:7" ht="18.75" thickBot="1">
      <c r="A221" s="53"/>
      <c r="B221" s="53"/>
      <c r="C221" s="53"/>
      <c r="D221" s="124" t="s">
        <v>307</v>
      </c>
      <c r="E221" s="124"/>
      <c r="F221" s="124"/>
      <c r="G221" s="124"/>
    </row>
    <row r="222" spans="1:7" ht="18.75" thickBot="1">
      <c r="A222" s="54" t="s">
        <v>184</v>
      </c>
      <c r="B222" s="55">
        <v>1799</v>
      </c>
      <c r="C222" s="89" t="s">
        <v>185</v>
      </c>
      <c r="D222" s="57"/>
      <c r="E222" s="57"/>
      <c r="F222" s="57"/>
      <c r="G222" s="57"/>
    </row>
    <row r="223" spans="1:7" ht="18.75" thickBot="1">
      <c r="A223" s="60"/>
      <c r="B223" s="125" t="s">
        <v>308</v>
      </c>
      <c r="C223" s="126"/>
      <c r="D223" s="127"/>
      <c r="E223" s="125" t="s">
        <v>188</v>
      </c>
      <c r="F223" s="127"/>
      <c r="G223" s="57"/>
    </row>
    <row r="224" spans="1:7" ht="18.75" thickBot="1">
      <c r="A224" s="60"/>
      <c r="B224" s="63" t="s">
        <v>189</v>
      </c>
      <c r="C224" s="63" t="s">
        <v>28</v>
      </c>
      <c r="D224" s="63" t="s">
        <v>190</v>
      </c>
      <c r="E224" s="63" t="s">
        <v>189</v>
      </c>
      <c r="F224" s="63" t="s">
        <v>28</v>
      </c>
      <c r="G224" s="63" t="s">
        <v>190</v>
      </c>
    </row>
    <row r="225" spans="1:7" ht="18.75" thickBot="1">
      <c r="A225" s="60" t="s">
        <v>309</v>
      </c>
      <c r="B225" s="64">
        <v>2005.23</v>
      </c>
      <c r="C225" s="64">
        <v>582.4</v>
      </c>
      <c r="D225" s="90">
        <v>1167846</v>
      </c>
      <c r="E225" s="64">
        <v>282.7</v>
      </c>
      <c r="F225" s="64">
        <v>2857.49</v>
      </c>
      <c r="G225" s="64">
        <v>807812</v>
      </c>
    </row>
    <row r="226" spans="1:7" ht="18.75" thickBot="1">
      <c r="A226" s="60" t="s">
        <v>192</v>
      </c>
      <c r="B226" s="64">
        <v>37859</v>
      </c>
      <c r="C226" s="64">
        <v>2.6</v>
      </c>
      <c r="D226" s="64">
        <v>98433</v>
      </c>
      <c r="E226" s="64">
        <v>98075</v>
      </c>
      <c r="F226" s="64">
        <v>2.6</v>
      </c>
      <c r="G226" s="64">
        <v>254995</v>
      </c>
    </row>
    <row r="227" spans="1:7" ht="18.75" thickBot="1">
      <c r="A227" s="60" t="s">
        <v>193</v>
      </c>
      <c r="B227" s="67"/>
      <c r="C227" s="67"/>
      <c r="D227" s="67"/>
      <c r="E227" s="67"/>
      <c r="F227" s="67"/>
      <c r="G227" s="67"/>
    </row>
    <row r="228" spans="1:7" ht="18.75" thickBot="1">
      <c r="A228" s="68" t="s">
        <v>194</v>
      </c>
      <c r="B228" s="67"/>
      <c r="C228" s="67"/>
      <c r="D228" s="67"/>
      <c r="E228" s="64">
        <v>0.072</v>
      </c>
      <c r="F228" s="64">
        <v>2730</v>
      </c>
      <c r="G228" s="64">
        <v>197</v>
      </c>
    </row>
    <row r="229" spans="1:7" ht="18.75" thickBot="1">
      <c r="A229" s="68" t="s">
        <v>195</v>
      </c>
      <c r="B229" s="67"/>
      <c r="C229" s="67"/>
      <c r="D229" s="67"/>
      <c r="E229" s="64">
        <v>0.0017</v>
      </c>
      <c r="F229" s="64">
        <v>157927</v>
      </c>
      <c r="G229" s="64">
        <v>268</v>
      </c>
    </row>
    <row r="230" spans="1:7" ht="18.75" thickBot="1">
      <c r="A230" s="68"/>
      <c r="B230" s="67"/>
      <c r="C230" s="67"/>
      <c r="D230" s="67"/>
      <c r="E230" s="67"/>
      <c r="F230" s="67"/>
      <c r="G230" s="67"/>
    </row>
    <row r="231" spans="1:7" ht="18.75" thickBot="1">
      <c r="A231" s="60" t="s">
        <v>196</v>
      </c>
      <c r="B231" s="64">
        <v>231</v>
      </c>
      <c r="C231" s="64">
        <v>8.96</v>
      </c>
      <c r="D231" s="64">
        <v>2070</v>
      </c>
      <c r="E231" s="91">
        <v>331</v>
      </c>
      <c r="F231" s="64">
        <v>10.8</v>
      </c>
      <c r="G231" s="64">
        <v>3575</v>
      </c>
    </row>
    <row r="232" spans="1:7" ht="18.75" thickBot="1">
      <c r="A232" s="60" t="s">
        <v>197</v>
      </c>
      <c r="B232" s="64">
        <v>9666</v>
      </c>
      <c r="C232" s="64">
        <v>8.96</v>
      </c>
      <c r="D232" s="64">
        <v>86607</v>
      </c>
      <c r="E232" s="64">
        <v>9666</v>
      </c>
      <c r="F232" s="64">
        <v>8.96</v>
      </c>
      <c r="G232" s="64">
        <v>86607</v>
      </c>
    </row>
    <row r="233" spans="1:7" ht="18.75" thickBot="1">
      <c r="A233" s="60" t="s">
        <v>198</v>
      </c>
      <c r="B233" s="64">
        <v>17.5</v>
      </c>
      <c r="C233" s="64">
        <v>14.8</v>
      </c>
      <c r="D233" s="64">
        <v>259</v>
      </c>
      <c r="E233" s="64">
        <v>117</v>
      </c>
      <c r="F233" s="64">
        <v>14.8</v>
      </c>
      <c r="G233" s="64">
        <v>1732</v>
      </c>
    </row>
    <row r="234" spans="1:7" ht="39.75" customHeight="1" thickBot="1">
      <c r="A234" s="69" t="s">
        <v>310</v>
      </c>
      <c r="B234" s="64">
        <v>6.4</v>
      </c>
      <c r="C234" s="64">
        <v>6515</v>
      </c>
      <c r="D234" s="64">
        <v>500362</v>
      </c>
      <c r="E234" s="64">
        <v>7</v>
      </c>
      <c r="F234" s="64">
        <v>8557</v>
      </c>
      <c r="G234" s="64">
        <v>718788</v>
      </c>
    </row>
    <row r="235" spans="1:7" ht="18.75" thickBot="1">
      <c r="A235" s="60" t="s">
        <v>169</v>
      </c>
      <c r="B235" s="64">
        <v>504489</v>
      </c>
      <c r="C235" s="70">
        <v>0.037</v>
      </c>
      <c r="D235" s="64">
        <v>18666</v>
      </c>
      <c r="E235" s="64">
        <v>2393788</v>
      </c>
      <c r="F235" s="70">
        <v>0.037</v>
      </c>
      <c r="G235" s="64">
        <v>88570</v>
      </c>
    </row>
    <row r="236" spans="1:7" ht="50.25" customHeight="1" thickBot="1">
      <c r="A236" s="69" t="s">
        <v>311</v>
      </c>
      <c r="B236" s="67"/>
      <c r="C236" s="67"/>
      <c r="D236" s="67"/>
      <c r="E236" s="67"/>
      <c r="F236" s="67"/>
      <c r="G236" s="64">
        <v>46487</v>
      </c>
    </row>
    <row r="237" spans="1:7" ht="18.75" thickBot="1">
      <c r="A237" s="60" t="s">
        <v>201</v>
      </c>
      <c r="B237" s="67"/>
      <c r="C237" s="67"/>
      <c r="D237" s="90">
        <v>1874243</v>
      </c>
      <c r="E237" s="67"/>
      <c r="F237" s="67"/>
      <c r="G237" s="64">
        <v>2009031</v>
      </c>
    </row>
    <row r="238" spans="1:7" ht="18.75" thickBot="1">
      <c r="A238" s="60" t="s">
        <v>202</v>
      </c>
      <c r="B238" s="67" t="s">
        <v>203</v>
      </c>
      <c r="C238" s="67"/>
      <c r="D238" s="64">
        <v>1041.8</v>
      </c>
      <c r="E238" s="67"/>
      <c r="F238" s="67"/>
      <c r="G238" s="64">
        <v>1116.75</v>
      </c>
    </row>
    <row r="239" ht="18.75">
      <c r="A239" s="42"/>
    </row>
    <row r="240" spans="1:8" ht="47.25" customHeight="1">
      <c r="A240" s="122" t="s">
        <v>312</v>
      </c>
      <c r="B240" s="122"/>
      <c r="C240" s="122"/>
      <c r="D240" s="122"/>
      <c r="E240" s="122"/>
      <c r="F240" s="122"/>
      <c r="G240" s="122"/>
      <c r="H240" s="122"/>
    </row>
    <row r="241" spans="1:8" ht="47.25" customHeight="1">
      <c r="A241" s="123" t="s">
        <v>172</v>
      </c>
      <c r="B241" s="123"/>
      <c r="C241" s="123"/>
      <c r="D241" s="123"/>
      <c r="E241" s="123"/>
      <c r="F241" s="123"/>
      <c r="G241" s="123"/>
      <c r="H241" s="123"/>
    </row>
    <row r="242" spans="1:8" ht="47.25" customHeight="1">
      <c r="A242" s="123" t="s">
        <v>313</v>
      </c>
      <c r="B242" s="123"/>
      <c r="C242" s="123"/>
      <c r="D242" s="123"/>
      <c r="E242" s="123"/>
      <c r="F242" s="123"/>
      <c r="G242" s="123"/>
      <c r="H242" s="123"/>
    </row>
    <row r="243" ht="18.75">
      <c r="A243" s="42"/>
    </row>
    <row r="244" ht="18.75">
      <c r="A244" s="42"/>
    </row>
    <row r="245" ht="18.75">
      <c r="A245" s="42"/>
    </row>
    <row r="246" ht="18.75">
      <c r="A246" s="42"/>
    </row>
    <row r="247" ht="18.75">
      <c r="A247" s="42"/>
    </row>
    <row r="248" spans="1:8" ht="18.75">
      <c r="A248" s="95" t="s">
        <v>314</v>
      </c>
      <c r="B248" s="95"/>
      <c r="C248" s="95"/>
      <c r="D248" s="95"/>
      <c r="E248" s="95"/>
      <c r="F248" s="95"/>
      <c r="G248" s="95"/>
      <c r="H248" s="95"/>
    </row>
    <row r="249" spans="1:5" ht="18">
      <c r="A249" s="92"/>
      <c r="B249" s="119" t="s">
        <v>315</v>
      </c>
      <c r="C249" s="119"/>
      <c r="D249" s="119"/>
      <c r="E249" s="119"/>
    </row>
    <row r="250" spans="1:8" ht="65.25" customHeight="1">
      <c r="A250" s="121" t="s">
        <v>316</v>
      </c>
      <c r="B250" s="121"/>
      <c r="C250" s="121"/>
      <c r="D250" s="121"/>
      <c r="E250" s="121"/>
      <c r="F250" s="121"/>
      <c r="G250" s="121"/>
      <c r="H250" s="121"/>
    </row>
    <row r="251" spans="1:8" ht="48.75" customHeight="1">
      <c r="A251" s="121" t="s">
        <v>317</v>
      </c>
      <c r="B251" s="121"/>
      <c r="C251" s="121"/>
      <c r="D251" s="121"/>
      <c r="E251" s="121"/>
      <c r="F251" s="121"/>
      <c r="G251" s="121"/>
      <c r="H251" s="121"/>
    </row>
    <row r="252" spans="1:5" ht="18.75">
      <c r="A252" s="73" t="s">
        <v>241</v>
      </c>
      <c r="B252" s="74"/>
      <c r="C252" s="74"/>
      <c r="D252" s="74"/>
      <c r="E252" s="74"/>
    </row>
    <row r="253" spans="1:8" ht="45" customHeight="1">
      <c r="A253" s="122" t="s">
        <v>318</v>
      </c>
      <c r="B253" s="122"/>
      <c r="C253" s="122"/>
      <c r="D253" s="122"/>
      <c r="E253" s="122"/>
      <c r="F253" s="122"/>
      <c r="G253" s="122"/>
      <c r="H253" s="122"/>
    </row>
    <row r="254" spans="1:8" s="71" customFormat="1" ht="45.75" customHeight="1">
      <c r="A254" s="123" t="s">
        <v>319</v>
      </c>
      <c r="B254" s="123"/>
      <c r="C254" s="123"/>
      <c r="D254" s="123"/>
      <c r="E254" s="123"/>
      <c r="F254" s="123"/>
      <c r="G254" s="123"/>
      <c r="H254" s="123"/>
    </row>
    <row r="255" spans="1:8" s="71" customFormat="1" ht="45.75" customHeight="1">
      <c r="A255" s="123" t="s">
        <v>244</v>
      </c>
      <c r="B255" s="123"/>
      <c r="C255" s="123"/>
      <c r="D255" s="123"/>
      <c r="E255" s="123"/>
      <c r="F255" s="123"/>
      <c r="G255" s="123"/>
      <c r="H255" s="123"/>
    </row>
    <row r="256" spans="1:8" s="71" customFormat="1" ht="45.75" customHeight="1">
      <c r="A256" s="123" t="s">
        <v>214</v>
      </c>
      <c r="B256" s="123"/>
      <c r="C256" s="123"/>
      <c r="D256" s="123"/>
      <c r="E256" s="123"/>
      <c r="F256" s="123"/>
      <c r="G256" s="123"/>
      <c r="H256" s="123"/>
    </row>
    <row r="257" ht="18.75">
      <c r="A257" s="42"/>
    </row>
    <row r="258" ht="18.75">
      <c r="A258" s="42"/>
    </row>
    <row r="259" spans="1:8" ht="18.75">
      <c r="A259" s="95" t="s">
        <v>320</v>
      </c>
      <c r="B259" s="95"/>
      <c r="C259" s="95"/>
      <c r="D259" s="95"/>
      <c r="E259" s="95"/>
      <c r="F259" s="95"/>
      <c r="G259" s="95"/>
      <c r="H259" s="95"/>
    </row>
    <row r="260" spans="1:5" ht="18.75">
      <c r="A260" s="51"/>
      <c r="B260" s="119" t="s">
        <v>321</v>
      </c>
      <c r="C260" s="119"/>
      <c r="D260" s="119"/>
      <c r="E260" s="119"/>
    </row>
    <row r="261" spans="1:8" s="75" customFormat="1" ht="146.25" customHeight="1">
      <c r="A261" s="96" t="s">
        <v>322</v>
      </c>
      <c r="B261" s="96"/>
      <c r="C261" s="96"/>
      <c r="D261" s="96"/>
      <c r="E261" s="96"/>
      <c r="F261" s="96"/>
      <c r="G261" s="96"/>
      <c r="H261" s="96"/>
    </row>
    <row r="262" spans="1:8" s="75" customFormat="1" ht="96.75" customHeight="1">
      <c r="A262" s="96" t="s">
        <v>323</v>
      </c>
      <c r="B262" s="96"/>
      <c r="C262" s="96"/>
      <c r="D262" s="96"/>
      <c r="E262" s="96"/>
      <c r="F262" s="96"/>
      <c r="G262" s="96"/>
      <c r="H262" s="96"/>
    </row>
    <row r="263" spans="1:8" s="75" customFormat="1" ht="78" customHeight="1">
      <c r="A263" s="96" t="s">
        <v>324</v>
      </c>
      <c r="B263" s="96"/>
      <c r="C263" s="96"/>
      <c r="D263" s="96"/>
      <c r="E263" s="96"/>
      <c r="F263" s="96"/>
      <c r="G263" s="96"/>
      <c r="H263" s="96"/>
    </row>
    <row r="264" spans="1:8" s="75" customFormat="1" ht="158.25" customHeight="1">
      <c r="A264" s="96" t="s">
        <v>325</v>
      </c>
      <c r="B264" s="96"/>
      <c r="C264" s="96"/>
      <c r="D264" s="96"/>
      <c r="E264" s="96"/>
      <c r="F264" s="96"/>
      <c r="G264" s="96"/>
      <c r="H264" s="96"/>
    </row>
    <row r="265" ht="18">
      <c r="A265" s="84"/>
    </row>
    <row r="266" spans="1:8" ht="18.75">
      <c r="A266" s="120" t="s">
        <v>297</v>
      </c>
      <c r="B266" s="120"/>
      <c r="C266" s="120"/>
      <c r="D266" s="120"/>
      <c r="E266" s="120"/>
      <c r="F266" s="120"/>
      <c r="G266" s="120"/>
      <c r="H266" s="120"/>
    </row>
    <row r="267" spans="1:8" ht="32.25" customHeight="1">
      <c r="A267" s="61" t="s">
        <v>298</v>
      </c>
      <c r="B267" s="61"/>
      <c r="C267" s="61"/>
      <c r="D267" s="61"/>
      <c r="E267" s="61"/>
      <c r="F267" s="61"/>
      <c r="G267" s="61"/>
      <c r="H267" s="61"/>
    </row>
    <row r="268" spans="1:8" ht="32.25" customHeight="1">
      <c r="A268" s="61" t="s">
        <v>326</v>
      </c>
      <c r="B268" s="61"/>
      <c r="C268" s="61"/>
      <c r="D268" s="61"/>
      <c r="E268" s="61"/>
      <c r="F268" s="61"/>
      <c r="G268" s="61"/>
      <c r="H268" s="61"/>
    </row>
    <row r="269" spans="1:8" ht="32.25" customHeight="1">
      <c r="A269" s="61" t="s">
        <v>327</v>
      </c>
      <c r="B269" s="61"/>
      <c r="C269" s="61"/>
      <c r="D269" s="61"/>
      <c r="E269" s="61"/>
      <c r="F269" s="61"/>
      <c r="G269" s="61"/>
      <c r="H269" s="61"/>
    </row>
    <row r="270" spans="1:8" ht="32.25" customHeight="1">
      <c r="A270" s="61" t="s">
        <v>328</v>
      </c>
      <c r="B270" s="61"/>
      <c r="C270" s="61"/>
      <c r="D270" s="61"/>
      <c r="E270" s="61"/>
      <c r="F270" s="61"/>
      <c r="G270" s="61"/>
      <c r="H270" s="61"/>
    </row>
    <row r="271" ht="18.75">
      <c r="A271" s="41"/>
    </row>
    <row r="272" spans="1:8" ht="43.5" customHeight="1">
      <c r="A272" s="116" t="s">
        <v>329</v>
      </c>
      <c r="B272" s="116"/>
      <c r="C272" s="116"/>
      <c r="D272" s="116"/>
      <c r="E272" s="116"/>
      <c r="F272" s="116"/>
      <c r="G272" s="116"/>
      <c r="H272" s="116"/>
    </row>
    <row r="273" spans="1:5" ht="18.75">
      <c r="A273" s="51"/>
      <c r="B273" s="119" t="s">
        <v>330</v>
      </c>
      <c r="C273" s="119"/>
      <c r="D273" s="119"/>
      <c r="E273" s="119"/>
    </row>
    <row r="274" spans="1:8" s="74" customFormat="1" ht="49.5" customHeight="1">
      <c r="A274" s="96" t="s">
        <v>331</v>
      </c>
      <c r="B274" s="96"/>
      <c r="C274" s="96"/>
      <c r="D274" s="96"/>
      <c r="E274" s="96"/>
      <c r="F274" s="96"/>
      <c r="G274" s="96"/>
      <c r="H274" s="96"/>
    </row>
    <row r="275" spans="1:8" s="74" customFormat="1" ht="36" customHeight="1">
      <c r="A275" s="118" t="s">
        <v>332</v>
      </c>
      <c r="B275" s="118"/>
      <c r="C275" s="118"/>
      <c r="D275" s="118"/>
      <c r="E275" s="118"/>
      <c r="F275" s="118"/>
      <c r="G275" s="118"/>
      <c r="H275" s="118"/>
    </row>
    <row r="276" spans="1:8" s="74" customFormat="1" ht="36" customHeight="1">
      <c r="A276" s="118" t="s">
        <v>333</v>
      </c>
      <c r="B276" s="118"/>
      <c r="C276" s="118"/>
      <c r="D276" s="118"/>
      <c r="E276" s="118"/>
      <c r="F276" s="118"/>
      <c r="G276" s="118"/>
      <c r="H276" s="118"/>
    </row>
    <row r="277" spans="1:8" s="74" customFormat="1" ht="36" customHeight="1">
      <c r="A277" s="96" t="s">
        <v>334</v>
      </c>
      <c r="B277" s="96"/>
      <c r="C277" s="96"/>
      <c r="D277" s="96"/>
      <c r="E277" s="96"/>
      <c r="F277" s="96"/>
      <c r="G277" s="96"/>
      <c r="H277" s="96"/>
    </row>
    <row r="278" spans="1:8" s="74" customFormat="1" ht="49.5" customHeight="1">
      <c r="A278" s="97" t="s">
        <v>335</v>
      </c>
      <c r="B278" s="97"/>
      <c r="C278" s="97"/>
      <c r="D278" s="97"/>
      <c r="E278" s="97"/>
      <c r="F278" s="97"/>
      <c r="G278" s="97"/>
      <c r="H278" s="97"/>
    </row>
    <row r="279" spans="1:8" s="74" customFormat="1" ht="44.25" customHeight="1">
      <c r="A279" s="118" t="s">
        <v>336</v>
      </c>
      <c r="B279" s="118"/>
      <c r="C279" s="118"/>
      <c r="D279" s="118"/>
      <c r="E279" s="118"/>
      <c r="F279" s="118"/>
      <c r="G279" s="118"/>
      <c r="H279" s="118"/>
    </row>
    <row r="280" spans="1:8" s="74" customFormat="1" ht="44.25" customHeight="1">
      <c r="A280" s="118" t="s">
        <v>337</v>
      </c>
      <c r="B280" s="118"/>
      <c r="C280" s="118"/>
      <c r="D280" s="118"/>
      <c r="E280" s="118"/>
      <c r="F280" s="118"/>
      <c r="G280" s="118"/>
      <c r="H280" s="118"/>
    </row>
    <row r="281" ht="18">
      <c r="A281" s="53"/>
    </row>
    <row r="282" spans="1:8" ht="18.75">
      <c r="A282" s="95" t="s">
        <v>338</v>
      </c>
      <c r="B282" s="95"/>
      <c r="C282" s="95"/>
      <c r="D282" s="95"/>
      <c r="E282" s="95"/>
      <c r="F282" s="95"/>
      <c r="G282" s="95"/>
      <c r="H282" s="95"/>
    </row>
    <row r="283" spans="1:8" s="71" customFormat="1" ht="51" customHeight="1">
      <c r="A283" s="96" t="s">
        <v>339</v>
      </c>
      <c r="B283" s="96"/>
      <c r="C283" s="96"/>
      <c r="D283" s="96"/>
      <c r="E283" s="96"/>
      <c r="F283" s="96"/>
      <c r="G283" s="96"/>
      <c r="H283" s="96"/>
    </row>
    <row r="284" spans="1:8" s="71" customFormat="1" ht="42.75" customHeight="1">
      <c r="A284" s="96" t="s">
        <v>340</v>
      </c>
      <c r="B284" s="96"/>
      <c r="C284" s="96"/>
      <c r="D284" s="96"/>
      <c r="E284" s="96"/>
      <c r="F284" s="96"/>
      <c r="G284" s="96"/>
      <c r="H284" s="96"/>
    </row>
    <row r="285" ht="18">
      <c r="A285" s="53"/>
    </row>
    <row r="286" ht="18">
      <c r="A286" s="53"/>
    </row>
    <row r="287" ht="18">
      <c r="A287" s="53"/>
    </row>
    <row r="288" ht="18">
      <c r="A288" s="53"/>
    </row>
    <row r="289" ht="18">
      <c r="A289" s="53"/>
    </row>
    <row r="290" ht="18.75">
      <c r="A290" s="51"/>
    </row>
    <row r="291" ht="18.75">
      <c r="A291" s="93"/>
    </row>
    <row r="292" ht="18.75">
      <c r="A292" s="93"/>
    </row>
  </sheetData>
  <sheetProtection/>
  <mergeCells count="180">
    <mergeCell ref="A7:H7"/>
    <mergeCell ref="A9:H9"/>
    <mergeCell ref="A1:H1"/>
    <mergeCell ref="A2:H2"/>
    <mergeCell ref="A5:H5"/>
    <mergeCell ref="B6:E6"/>
    <mergeCell ref="A33:H33"/>
    <mergeCell ref="A34:H34"/>
    <mergeCell ref="B11:C11"/>
    <mergeCell ref="D11:E11"/>
    <mergeCell ref="D19:E19"/>
    <mergeCell ref="B24:C24"/>
    <mergeCell ref="D24:E24"/>
    <mergeCell ref="B25:E25"/>
    <mergeCell ref="A29:H29"/>
    <mergeCell ref="A30:H30"/>
    <mergeCell ref="A31:H31"/>
    <mergeCell ref="A32:H32"/>
    <mergeCell ref="A69:H69"/>
    <mergeCell ref="A70:H70"/>
    <mergeCell ref="A37:H37"/>
    <mergeCell ref="B38:E38"/>
    <mergeCell ref="A40:H40"/>
    <mergeCell ref="A41:H41"/>
    <mergeCell ref="A42:H42"/>
    <mergeCell ref="A46:H46"/>
    <mergeCell ref="D48:G48"/>
    <mergeCell ref="B50:D50"/>
    <mergeCell ref="E50:F50"/>
    <mergeCell ref="A68:H68"/>
    <mergeCell ref="A86:H86"/>
    <mergeCell ref="B87:E87"/>
    <mergeCell ref="A71:H71"/>
    <mergeCell ref="A72:H72"/>
    <mergeCell ref="A73:H73"/>
    <mergeCell ref="A76:H76"/>
    <mergeCell ref="B77:E77"/>
    <mergeCell ref="A78:H78"/>
    <mergeCell ref="A79:H79"/>
    <mergeCell ref="A81:H81"/>
    <mergeCell ref="A82:H82"/>
    <mergeCell ref="A83:H83"/>
    <mergeCell ref="A102:H102"/>
    <mergeCell ref="A103:H103"/>
    <mergeCell ref="A88:H88"/>
    <mergeCell ref="A89:H89"/>
    <mergeCell ref="A91:H91"/>
    <mergeCell ref="A92:H92"/>
    <mergeCell ref="A93:H93"/>
    <mergeCell ref="A94:H94"/>
    <mergeCell ref="A95:H95"/>
    <mergeCell ref="A97:H97"/>
    <mergeCell ref="B98:E98"/>
    <mergeCell ref="A100:H100"/>
    <mergeCell ref="A118:H118"/>
    <mergeCell ref="A119:H119"/>
    <mergeCell ref="A104:H104"/>
    <mergeCell ref="A105:H105"/>
    <mergeCell ref="A109:H109"/>
    <mergeCell ref="B110:E110"/>
    <mergeCell ref="A111:H111"/>
    <mergeCell ref="A112:H112"/>
    <mergeCell ref="A113:H113"/>
    <mergeCell ref="A114:H114"/>
    <mergeCell ref="A115:H115"/>
    <mergeCell ref="A117:H117"/>
    <mergeCell ref="B135:E135"/>
    <mergeCell ref="A136:H136"/>
    <mergeCell ref="A120:H120"/>
    <mergeCell ref="A123:H123"/>
    <mergeCell ref="B124:E124"/>
    <mergeCell ref="A125:H125"/>
    <mergeCell ref="A126:H126"/>
    <mergeCell ref="A128:H128"/>
    <mergeCell ref="A129:H129"/>
    <mergeCell ref="A130:H130"/>
    <mergeCell ref="A131:H131"/>
    <mergeCell ref="A134:H134"/>
    <mergeCell ref="A150:H150"/>
    <mergeCell ref="A151:H151"/>
    <mergeCell ref="A137:H137"/>
    <mergeCell ref="A139:H139"/>
    <mergeCell ref="A140:H140"/>
    <mergeCell ref="A141:H141"/>
    <mergeCell ref="A142:H142"/>
    <mergeCell ref="A145:H145"/>
    <mergeCell ref="B146:E146"/>
    <mergeCell ref="A147:H147"/>
    <mergeCell ref="A148:H148"/>
    <mergeCell ref="A149:H149"/>
    <mergeCell ref="A172:H172"/>
    <mergeCell ref="A173:H173"/>
    <mergeCell ref="A152:H152"/>
    <mergeCell ref="A156:H156"/>
    <mergeCell ref="B157:E157"/>
    <mergeCell ref="A158:H158"/>
    <mergeCell ref="A160:E160"/>
    <mergeCell ref="A161:A162"/>
    <mergeCell ref="B161:B162"/>
    <mergeCell ref="D161:D162"/>
    <mergeCell ref="A167:E167"/>
    <mergeCell ref="A168:E168"/>
    <mergeCell ref="A170:H170"/>
    <mergeCell ref="A171:H171"/>
    <mergeCell ref="A186:H186"/>
    <mergeCell ref="A187:H187"/>
    <mergeCell ref="A174:H174"/>
    <mergeCell ref="A175:H175"/>
    <mergeCell ref="A176:H176"/>
    <mergeCell ref="A177:H177"/>
    <mergeCell ref="A178:H178"/>
    <mergeCell ref="A179:H179"/>
    <mergeCell ref="A182:H182"/>
    <mergeCell ref="B183:E183"/>
    <mergeCell ref="A184:H184"/>
    <mergeCell ref="A185:H185"/>
    <mergeCell ref="A199:H199"/>
    <mergeCell ref="A200:H200"/>
    <mergeCell ref="A188:H188"/>
    <mergeCell ref="A189:H189"/>
    <mergeCell ref="A190:H190"/>
    <mergeCell ref="A191:H191"/>
    <mergeCell ref="A192:H192"/>
    <mergeCell ref="A193:H193"/>
    <mergeCell ref="A194:H194"/>
    <mergeCell ref="A196:H196"/>
    <mergeCell ref="A197:H197"/>
    <mergeCell ref="A198:H198"/>
    <mergeCell ref="A214:H214"/>
    <mergeCell ref="A215:H215"/>
    <mergeCell ref="A202:H202"/>
    <mergeCell ref="B203:E203"/>
    <mergeCell ref="A204:H204"/>
    <mergeCell ref="A205:H205"/>
    <mergeCell ref="A207:H207"/>
    <mergeCell ref="A208:H208"/>
    <mergeCell ref="A209:H209"/>
    <mergeCell ref="A210:H210"/>
    <mergeCell ref="A212:H212"/>
    <mergeCell ref="B213:E213"/>
    <mergeCell ref="B249:E249"/>
    <mergeCell ref="A250:H250"/>
    <mergeCell ref="A216:H216"/>
    <mergeCell ref="A217:H217"/>
    <mergeCell ref="A219:H219"/>
    <mergeCell ref="D221:G221"/>
    <mergeCell ref="B223:D223"/>
    <mergeCell ref="E223:F223"/>
    <mergeCell ref="A240:H240"/>
    <mergeCell ref="A241:H241"/>
    <mergeCell ref="A242:H242"/>
    <mergeCell ref="A248:H248"/>
    <mergeCell ref="A264:H264"/>
    <mergeCell ref="A266:H266"/>
    <mergeCell ref="A251:H251"/>
    <mergeCell ref="A253:H253"/>
    <mergeCell ref="A254:H254"/>
    <mergeCell ref="A255:H255"/>
    <mergeCell ref="A256:H256"/>
    <mergeCell ref="A259:H259"/>
    <mergeCell ref="B260:E260"/>
    <mergeCell ref="A261:H261"/>
    <mergeCell ref="A262:H262"/>
    <mergeCell ref="A263:H263"/>
    <mergeCell ref="A278:H278"/>
    <mergeCell ref="A279:H279"/>
    <mergeCell ref="A267:H267"/>
    <mergeCell ref="A268:H268"/>
    <mergeCell ref="A269:H269"/>
    <mergeCell ref="A270:H270"/>
    <mergeCell ref="A272:H272"/>
    <mergeCell ref="B273:E273"/>
    <mergeCell ref="A274:H274"/>
    <mergeCell ref="A275:H275"/>
    <mergeCell ref="A276:H276"/>
    <mergeCell ref="A277:H277"/>
    <mergeCell ref="A280:H280"/>
    <mergeCell ref="A282:H282"/>
    <mergeCell ref="A283:H283"/>
    <mergeCell ref="A284:H284"/>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E72"/>
  <sheetViews>
    <sheetView zoomScalePageLayoutView="0" workbookViewId="0" topLeftCell="A1">
      <selection activeCell="D76" sqref="D76"/>
    </sheetView>
  </sheetViews>
  <sheetFormatPr defaultColWidth="9.140625" defaultRowHeight="12.75"/>
  <cols>
    <col min="2" max="2" width="42.7109375" style="0" customWidth="1"/>
    <col min="3" max="3" width="9.7109375" style="0" bestFit="1" customWidth="1"/>
    <col min="4" max="4" width="14.57421875" style="0" customWidth="1"/>
    <col min="5" max="5" width="28.28125" style="0" customWidth="1"/>
  </cols>
  <sheetData>
    <row r="1" spans="1:5" ht="42.75" customHeight="1" thickBot="1">
      <c r="A1" s="7">
        <v>2</v>
      </c>
      <c r="B1" s="110" t="s">
        <v>16</v>
      </c>
      <c r="C1" s="111"/>
      <c r="D1" s="111"/>
      <c r="E1" s="155"/>
    </row>
    <row r="2" spans="1:5" ht="36" customHeight="1" thickBot="1">
      <c r="A2" s="9" t="s">
        <v>17</v>
      </c>
      <c r="B2" s="10" t="s">
        <v>18</v>
      </c>
      <c r="C2" s="8" t="s">
        <v>4</v>
      </c>
      <c r="D2" s="10"/>
      <c r="E2" s="10"/>
    </row>
    <row r="3" spans="1:5" ht="36" customHeight="1" thickBot="1">
      <c r="A3" s="9" t="s">
        <v>19</v>
      </c>
      <c r="B3" s="10" t="s">
        <v>20</v>
      </c>
      <c r="C3" s="8" t="s">
        <v>21</v>
      </c>
      <c r="D3" s="11">
        <v>535014</v>
      </c>
      <c r="E3" s="10"/>
    </row>
    <row r="4" spans="1:5" ht="43.5" customHeight="1" thickBot="1">
      <c r="A4" s="9" t="s">
        <v>22</v>
      </c>
      <c r="B4" s="10" t="s">
        <v>23</v>
      </c>
      <c r="C4" s="8" t="s">
        <v>21</v>
      </c>
      <c r="D4" s="11">
        <v>534012</v>
      </c>
      <c r="E4" s="10"/>
    </row>
    <row r="5" spans="1:5" ht="36" customHeight="1" thickBot="1">
      <c r="A5" s="9"/>
      <c r="B5" s="10" t="s">
        <v>24</v>
      </c>
      <c r="C5" s="8" t="s">
        <v>21</v>
      </c>
      <c r="D5" s="12">
        <v>15020</v>
      </c>
      <c r="E5" s="13"/>
    </row>
    <row r="6" spans="1:5" ht="36" customHeight="1">
      <c r="A6" s="14"/>
      <c r="B6" s="15" t="s">
        <v>25</v>
      </c>
      <c r="C6" s="16" t="s">
        <v>21</v>
      </c>
      <c r="D6" s="156">
        <f>E8+E9+E10+E11+E12+E13</f>
        <v>210784.46600000001</v>
      </c>
      <c r="E6" s="157"/>
    </row>
    <row r="7" spans="1:5" ht="36" customHeight="1">
      <c r="A7" s="17"/>
      <c r="B7" s="18" t="s">
        <v>26</v>
      </c>
      <c r="C7" s="18" t="s">
        <v>27</v>
      </c>
      <c r="D7" s="18" t="s">
        <v>28</v>
      </c>
      <c r="E7" s="18" t="s">
        <v>29</v>
      </c>
    </row>
    <row r="8" spans="1:5" ht="36" customHeight="1" thickBot="1">
      <c r="A8" s="19" t="s">
        <v>30</v>
      </c>
      <c r="B8" s="20" t="s">
        <v>31</v>
      </c>
      <c r="C8" s="2">
        <v>124.7</v>
      </c>
      <c r="D8" s="21">
        <f aca="true" t="shared" si="0" ref="D8:D13">E8/C8*1000</f>
        <v>3908.259823576584</v>
      </c>
      <c r="E8" s="22">
        <f>311.75+175.61</f>
        <v>487.36</v>
      </c>
    </row>
    <row r="9" spans="1:5" ht="36" customHeight="1" thickBot="1">
      <c r="A9" s="17" t="s">
        <v>32</v>
      </c>
      <c r="B9" s="23" t="s">
        <v>33</v>
      </c>
      <c r="C9" s="2">
        <v>54528.1</v>
      </c>
      <c r="D9" s="21">
        <f t="shared" si="0"/>
        <v>3414.0581828451755</v>
      </c>
      <c r="E9" s="22">
        <v>186162.106</v>
      </c>
    </row>
    <row r="10" spans="1:5" ht="36" customHeight="1" thickBot="1">
      <c r="A10" s="24" t="s">
        <v>30</v>
      </c>
      <c r="B10" s="25" t="s">
        <v>34</v>
      </c>
      <c r="C10" s="2">
        <v>364</v>
      </c>
      <c r="D10" s="21">
        <f t="shared" si="0"/>
        <v>6422.461538461538</v>
      </c>
      <c r="E10" s="22">
        <f>2337.776</f>
        <v>2337.776</v>
      </c>
    </row>
    <row r="11" spans="1:5" ht="36" customHeight="1" thickBot="1">
      <c r="A11" s="24" t="s">
        <v>30</v>
      </c>
      <c r="B11" s="23" t="s">
        <v>35</v>
      </c>
      <c r="C11" s="2">
        <v>9109.4</v>
      </c>
      <c r="D11" s="21">
        <f t="shared" si="0"/>
        <v>2127.2307726085146</v>
      </c>
      <c r="E11" s="22">
        <f>14066.519+5311.277</f>
        <v>19377.796000000002</v>
      </c>
    </row>
    <row r="12" spans="1:5" ht="36" customHeight="1" thickBot="1">
      <c r="A12" s="26" t="s">
        <v>30</v>
      </c>
      <c r="B12" s="23" t="s">
        <v>36</v>
      </c>
      <c r="C12" s="2">
        <v>205</v>
      </c>
      <c r="D12" s="38">
        <f t="shared" si="0"/>
        <v>10619.868292682926</v>
      </c>
      <c r="E12" s="22">
        <v>2177.073</v>
      </c>
    </row>
    <row r="13" spans="1:5" ht="36" customHeight="1" thickBot="1">
      <c r="A13" s="26" t="s">
        <v>148</v>
      </c>
      <c r="B13" s="23" t="s">
        <v>149</v>
      </c>
      <c r="C13" s="5">
        <v>302</v>
      </c>
      <c r="D13" s="39">
        <f t="shared" si="0"/>
        <v>802.5</v>
      </c>
      <c r="E13" s="22">
        <v>242.355</v>
      </c>
    </row>
    <row r="14" spans="1:5" ht="59.25" customHeight="1" thickBot="1">
      <c r="A14" s="27"/>
      <c r="B14" s="10" t="s">
        <v>37</v>
      </c>
      <c r="C14" s="8" t="s">
        <v>21</v>
      </c>
      <c r="D14" s="158">
        <v>65133.378</v>
      </c>
      <c r="E14" s="150"/>
    </row>
    <row r="15" spans="1:5" ht="36" customHeight="1" thickBot="1">
      <c r="A15" s="28"/>
      <c r="B15" s="10" t="s">
        <v>38</v>
      </c>
      <c r="C15" s="8" t="s">
        <v>39</v>
      </c>
      <c r="D15" s="159">
        <f>D14/D16</f>
        <v>4.743786402739469</v>
      </c>
      <c r="E15" s="160"/>
    </row>
    <row r="16" spans="1:5" ht="36" customHeight="1" thickBot="1">
      <c r="A16" s="28"/>
      <c r="B16" s="10" t="s">
        <v>40</v>
      </c>
      <c r="C16" s="8" t="s">
        <v>41</v>
      </c>
      <c r="D16" s="161">
        <f>2219.482+11202.901+237.149+70.719</f>
        <v>13730.250999999998</v>
      </c>
      <c r="E16" s="162"/>
    </row>
    <row r="17" spans="1:5" ht="36" customHeight="1" thickBot="1">
      <c r="A17" s="9"/>
      <c r="B17" s="10" t="s">
        <v>42</v>
      </c>
      <c r="C17" s="8" t="s">
        <v>21</v>
      </c>
      <c r="D17" s="149">
        <v>18005.256</v>
      </c>
      <c r="E17" s="150"/>
    </row>
    <row r="18" spans="1:5" ht="36" customHeight="1" thickBot="1">
      <c r="A18" s="9"/>
      <c r="B18" s="10" t="s">
        <v>43</v>
      </c>
      <c r="C18" s="8" t="s">
        <v>21</v>
      </c>
      <c r="D18" s="149">
        <v>399.977</v>
      </c>
      <c r="E18" s="150"/>
    </row>
    <row r="19" spans="1:5" ht="48" customHeight="1" thickBot="1">
      <c r="A19" s="9"/>
      <c r="B19" s="10" t="s">
        <v>44</v>
      </c>
      <c r="C19" s="8" t="s">
        <v>21</v>
      </c>
      <c r="D19" s="149">
        <f>99721.439+34104.732</f>
        <v>133826.171</v>
      </c>
      <c r="E19" s="150"/>
    </row>
    <row r="20" spans="1:5" ht="52.5" customHeight="1" thickBot="1">
      <c r="A20" s="9"/>
      <c r="B20" s="10" t="s">
        <v>45</v>
      </c>
      <c r="C20" s="8" t="s">
        <v>21</v>
      </c>
      <c r="D20" s="149">
        <f>3021.216+6551.69</f>
        <v>9572.905999999999</v>
      </c>
      <c r="E20" s="150"/>
    </row>
    <row r="21" spans="1:5" ht="42.75" customHeight="1" thickBot="1">
      <c r="A21" s="9"/>
      <c r="B21" s="10" t="s">
        <v>46</v>
      </c>
      <c r="C21" s="8" t="s">
        <v>21</v>
      </c>
      <c r="D21" s="149">
        <v>50441.592</v>
      </c>
      <c r="E21" s="150"/>
    </row>
    <row r="22" spans="1:5" ht="51.75" customHeight="1" thickBot="1">
      <c r="A22" s="9"/>
      <c r="B22" s="10" t="s">
        <v>47</v>
      </c>
      <c r="C22" s="8" t="s">
        <v>21</v>
      </c>
      <c r="D22" s="149">
        <v>20559.633</v>
      </c>
      <c r="E22" s="150"/>
    </row>
    <row r="23" spans="1:5" ht="36" customHeight="1" thickBot="1">
      <c r="A23" s="9"/>
      <c r="B23" s="10" t="s">
        <v>48</v>
      </c>
      <c r="C23" s="8" t="s">
        <v>21</v>
      </c>
      <c r="D23" s="149">
        <v>4718.04</v>
      </c>
      <c r="E23" s="150"/>
    </row>
    <row r="24" spans="1:5" ht="51.75" customHeight="1" thickBot="1">
      <c r="A24" s="9"/>
      <c r="B24" s="10" t="s">
        <v>49</v>
      </c>
      <c r="C24" s="8" t="s">
        <v>21</v>
      </c>
      <c r="D24" s="149">
        <f>3553.708+1905.631</f>
        <v>5459.339</v>
      </c>
      <c r="E24" s="150"/>
    </row>
    <row r="25" spans="1:5" ht="36" customHeight="1" thickBot="1">
      <c r="A25" s="9" t="s">
        <v>50</v>
      </c>
      <c r="B25" s="10" t="s">
        <v>51</v>
      </c>
      <c r="C25" s="8" t="s">
        <v>21</v>
      </c>
      <c r="D25" s="149">
        <f>D3-D4</f>
        <v>1002</v>
      </c>
      <c r="E25" s="151"/>
    </row>
    <row r="26" spans="1:5" ht="36" customHeight="1" thickBot="1">
      <c r="A26" s="9" t="s">
        <v>52</v>
      </c>
      <c r="B26" s="10" t="s">
        <v>53</v>
      </c>
      <c r="C26" s="8" t="s">
        <v>21</v>
      </c>
      <c r="D26" s="29"/>
      <c r="E26" s="29">
        <v>0</v>
      </c>
    </row>
    <row r="27" spans="1:5" ht="36" customHeight="1" thickBot="1">
      <c r="A27" s="9"/>
      <c r="B27" s="10" t="s">
        <v>54</v>
      </c>
      <c r="C27" s="8" t="s">
        <v>21</v>
      </c>
      <c r="D27" s="10"/>
      <c r="E27" s="10">
        <v>0</v>
      </c>
    </row>
    <row r="28" spans="1:5" ht="36" customHeight="1" thickBot="1">
      <c r="A28" s="9" t="s">
        <v>55</v>
      </c>
      <c r="B28" s="10" t="s">
        <v>56</v>
      </c>
      <c r="C28" s="8" t="s">
        <v>21</v>
      </c>
      <c r="D28" s="10"/>
      <c r="E28" s="10"/>
    </row>
    <row r="29" spans="1:5" ht="36" customHeight="1" thickBot="1">
      <c r="A29" s="9" t="s">
        <v>57</v>
      </c>
      <c r="B29" s="10" t="s">
        <v>58</v>
      </c>
      <c r="C29" s="8" t="s">
        <v>4</v>
      </c>
      <c r="D29" s="8" t="s">
        <v>4</v>
      </c>
      <c r="E29" s="30" t="s">
        <v>59</v>
      </c>
    </row>
    <row r="30" spans="1:5" ht="36" customHeight="1" thickBot="1">
      <c r="A30" s="9" t="s">
        <v>60</v>
      </c>
      <c r="B30" s="10" t="s">
        <v>61</v>
      </c>
      <c r="C30" s="8" t="s">
        <v>62</v>
      </c>
      <c r="D30" s="2">
        <v>221.3</v>
      </c>
      <c r="E30" s="10"/>
    </row>
    <row r="31" spans="1:5" ht="36" customHeight="1" thickBot="1">
      <c r="A31" s="9" t="s">
        <v>63</v>
      </c>
      <c r="B31" s="10" t="s">
        <v>64</v>
      </c>
      <c r="C31" s="8" t="s">
        <v>62</v>
      </c>
      <c r="D31" s="2">
        <v>185.47</v>
      </c>
      <c r="E31" s="10"/>
    </row>
    <row r="32" spans="1:5" ht="36" customHeight="1" thickBot="1">
      <c r="A32" s="9" t="s">
        <v>65</v>
      </c>
      <c r="B32" s="10" t="s">
        <v>66</v>
      </c>
      <c r="C32" s="8" t="s">
        <v>67</v>
      </c>
      <c r="D32" s="2">
        <v>403.873</v>
      </c>
      <c r="E32" s="10"/>
    </row>
    <row r="33" spans="1:5" ht="36" customHeight="1" thickBot="1">
      <c r="A33" s="9" t="s">
        <v>68</v>
      </c>
      <c r="B33" s="10" t="s">
        <v>69</v>
      </c>
      <c r="C33" s="8" t="s">
        <v>67</v>
      </c>
      <c r="D33" s="2">
        <v>16.699</v>
      </c>
      <c r="E33" s="10"/>
    </row>
    <row r="34" spans="1:5" ht="36" customHeight="1" thickBot="1">
      <c r="A34" s="9" t="s">
        <v>70</v>
      </c>
      <c r="B34" s="10" t="s">
        <v>71</v>
      </c>
      <c r="C34" s="8" t="s">
        <v>67</v>
      </c>
      <c r="D34" s="2">
        <v>383.737</v>
      </c>
      <c r="E34" s="10"/>
    </row>
    <row r="35" spans="1:5" ht="36" customHeight="1" thickBot="1">
      <c r="A35" s="9"/>
      <c r="B35" s="10" t="s">
        <v>72</v>
      </c>
      <c r="C35" s="8" t="s">
        <v>67</v>
      </c>
      <c r="D35" s="2"/>
      <c r="E35" s="10"/>
    </row>
    <row r="36" spans="1:5" ht="36" customHeight="1" thickBot="1">
      <c r="A36" s="9"/>
      <c r="B36" s="10" t="s">
        <v>73</v>
      </c>
      <c r="C36" s="8" t="s">
        <v>67</v>
      </c>
      <c r="D36" s="2"/>
      <c r="E36" s="10"/>
    </row>
    <row r="37" spans="1:5" ht="46.5" customHeight="1" thickBot="1">
      <c r="A37" s="9" t="s">
        <v>74</v>
      </c>
      <c r="B37" s="10" t="s">
        <v>75</v>
      </c>
      <c r="C37" s="8" t="s">
        <v>76</v>
      </c>
      <c r="D37" s="31">
        <f>26862/410599*100</f>
        <v>6.542149396369694</v>
      </c>
      <c r="E37" s="10"/>
    </row>
    <row r="38" spans="1:5" ht="36" customHeight="1" thickBot="1">
      <c r="A38" s="9" t="s">
        <v>77</v>
      </c>
      <c r="B38" s="10" t="s">
        <v>78</v>
      </c>
      <c r="C38" s="8" t="s">
        <v>79</v>
      </c>
      <c r="D38" s="152">
        <v>274.7</v>
      </c>
      <c r="E38" s="10"/>
    </row>
    <row r="39" spans="1:5" ht="36" customHeight="1" thickBot="1">
      <c r="A39" s="9" t="s">
        <v>80</v>
      </c>
      <c r="B39" s="10" t="s">
        <v>81</v>
      </c>
      <c r="C39" s="8" t="s">
        <v>79</v>
      </c>
      <c r="D39" s="153"/>
      <c r="E39" s="10"/>
    </row>
    <row r="40" spans="1:5" ht="36" customHeight="1" thickBot="1">
      <c r="A40" s="9" t="s">
        <v>82</v>
      </c>
      <c r="B40" s="10" t="s">
        <v>83</v>
      </c>
      <c r="C40" s="8" t="s">
        <v>84</v>
      </c>
      <c r="D40" s="10"/>
      <c r="E40" s="10"/>
    </row>
    <row r="41" spans="1:5" ht="36" customHeight="1" thickBot="1">
      <c r="A41" s="9" t="s">
        <v>85</v>
      </c>
      <c r="B41" s="10" t="s">
        <v>86</v>
      </c>
      <c r="C41" s="8" t="s">
        <v>84</v>
      </c>
      <c r="D41" s="2">
        <v>65</v>
      </c>
      <c r="E41" s="10"/>
    </row>
    <row r="42" spans="1:5" ht="36" customHeight="1" thickBot="1">
      <c r="A42" s="9"/>
      <c r="B42" s="10" t="s">
        <v>87</v>
      </c>
      <c r="C42" s="8" t="s">
        <v>84</v>
      </c>
      <c r="D42" s="10"/>
      <c r="E42" s="10"/>
    </row>
    <row r="43" spans="1:5" ht="36" customHeight="1" thickBot="1">
      <c r="A43" s="9"/>
      <c r="B43" s="10" t="s">
        <v>88</v>
      </c>
      <c r="C43" s="8" t="s">
        <v>84</v>
      </c>
      <c r="D43" s="2">
        <v>65</v>
      </c>
      <c r="E43" s="10"/>
    </row>
    <row r="44" spans="1:5" ht="36" customHeight="1" thickBot="1">
      <c r="A44" s="9" t="s">
        <v>89</v>
      </c>
      <c r="B44" s="10" t="s">
        <v>90</v>
      </c>
      <c r="C44" s="8" t="s">
        <v>84</v>
      </c>
      <c r="D44" s="2">
        <v>3</v>
      </c>
      <c r="E44" s="10"/>
    </row>
    <row r="45" spans="1:5" ht="36" customHeight="1" thickBot="1">
      <c r="A45" s="9" t="s">
        <v>91</v>
      </c>
      <c r="B45" s="10" t="s">
        <v>92</v>
      </c>
      <c r="C45" s="8" t="s">
        <v>93</v>
      </c>
      <c r="D45" s="2">
        <v>810</v>
      </c>
      <c r="E45" s="10"/>
    </row>
    <row r="46" spans="1:5" ht="36" customHeight="1" thickBot="1">
      <c r="A46" s="9" t="s">
        <v>94</v>
      </c>
      <c r="B46" s="10" t="s">
        <v>95</v>
      </c>
      <c r="C46" s="8" t="s">
        <v>96</v>
      </c>
      <c r="D46" s="40">
        <f>66086.44/403873*1000</f>
        <v>163.63173571890175</v>
      </c>
      <c r="E46" s="10"/>
    </row>
    <row r="47" spans="1:5" ht="49.5" customHeight="1" thickBot="1">
      <c r="A47" s="9" t="s">
        <v>97</v>
      </c>
      <c r="B47" s="10" t="s">
        <v>98</v>
      </c>
      <c r="C47" s="8" t="s">
        <v>99</v>
      </c>
      <c r="D47" s="31">
        <f>D16/D32</f>
        <v>33.99645680696654</v>
      </c>
      <c r="E47" s="10"/>
    </row>
    <row r="48" spans="1:5" ht="36" customHeight="1" thickBot="1">
      <c r="A48" s="9" t="s">
        <v>100</v>
      </c>
      <c r="B48" s="10" t="s">
        <v>101</v>
      </c>
      <c r="C48" s="8" t="s">
        <v>102</v>
      </c>
      <c r="D48" s="40">
        <f>(279105+960073)/D32/1000</f>
        <v>3.0682367972110045</v>
      </c>
      <c r="E48" s="10"/>
    </row>
    <row r="49" spans="1:5" ht="36" customHeight="1" thickBot="1">
      <c r="A49" s="7">
        <v>4</v>
      </c>
      <c r="B49" s="110" t="s">
        <v>104</v>
      </c>
      <c r="C49" s="111"/>
      <c r="D49" s="111"/>
      <c r="E49" s="154"/>
    </row>
    <row r="50" spans="1:5" ht="36" customHeight="1" thickBot="1">
      <c r="A50" s="9" t="s">
        <v>105</v>
      </c>
      <c r="B50" s="10" t="s">
        <v>106</v>
      </c>
      <c r="C50" s="8" t="s">
        <v>4</v>
      </c>
      <c r="D50" s="110" t="s">
        <v>107</v>
      </c>
      <c r="E50" s="154"/>
    </row>
    <row r="51" spans="1:5" ht="36" customHeight="1" thickBot="1">
      <c r="A51" s="9" t="s">
        <v>108</v>
      </c>
      <c r="B51" s="10" t="s">
        <v>109</v>
      </c>
      <c r="C51" s="8" t="s">
        <v>4</v>
      </c>
      <c r="D51" s="147" t="s">
        <v>110</v>
      </c>
      <c r="E51" s="148"/>
    </row>
    <row r="52" spans="1:5" ht="49.5" customHeight="1" thickBot="1">
      <c r="A52" s="9" t="s">
        <v>111</v>
      </c>
      <c r="B52" s="10" t="s">
        <v>112</v>
      </c>
      <c r="C52" s="8" t="s">
        <v>21</v>
      </c>
      <c r="D52" s="147">
        <v>94190</v>
      </c>
      <c r="E52" s="148"/>
    </row>
    <row r="53" spans="1:5" ht="36" customHeight="1" thickBot="1">
      <c r="A53" s="9"/>
      <c r="B53" s="10" t="s">
        <v>113</v>
      </c>
      <c r="C53" s="8" t="s">
        <v>21</v>
      </c>
      <c r="D53" s="147">
        <v>37385</v>
      </c>
      <c r="E53" s="148"/>
    </row>
    <row r="54" spans="1:5" ht="36" customHeight="1" thickBot="1">
      <c r="A54" s="9"/>
      <c r="B54" s="32" t="s">
        <v>114</v>
      </c>
      <c r="C54" s="33" t="s">
        <v>21</v>
      </c>
      <c r="D54" s="147">
        <v>4542</v>
      </c>
      <c r="E54" s="148"/>
    </row>
    <row r="55" spans="1:5" ht="36" customHeight="1" thickBot="1">
      <c r="A55" s="9"/>
      <c r="B55" s="32" t="s">
        <v>115</v>
      </c>
      <c r="C55" s="33" t="s">
        <v>21</v>
      </c>
      <c r="D55" s="147">
        <v>32843</v>
      </c>
      <c r="E55" s="148"/>
    </row>
    <row r="56" spans="1:5" ht="36" customHeight="1" thickBot="1">
      <c r="A56" s="9"/>
      <c r="B56" s="10" t="s">
        <v>116</v>
      </c>
      <c r="C56" s="8" t="s">
        <v>21</v>
      </c>
      <c r="D56" s="147">
        <v>16910</v>
      </c>
      <c r="E56" s="148"/>
    </row>
    <row r="57" spans="1:5" ht="36" customHeight="1" thickBot="1">
      <c r="A57" s="9"/>
      <c r="B57" s="32" t="s">
        <v>114</v>
      </c>
      <c r="C57" s="33" t="s">
        <v>21</v>
      </c>
      <c r="D57" s="147">
        <v>5301</v>
      </c>
      <c r="E57" s="148"/>
    </row>
    <row r="58" spans="1:5" ht="36" customHeight="1" thickBot="1">
      <c r="A58" s="9"/>
      <c r="B58" s="32" t="s">
        <v>115</v>
      </c>
      <c r="C58" s="33" t="s">
        <v>21</v>
      </c>
      <c r="D58" s="147">
        <v>9031</v>
      </c>
      <c r="E58" s="148"/>
    </row>
    <row r="59" spans="1:5" ht="36" customHeight="1" thickBot="1">
      <c r="A59" s="9"/>
      <c r="B59" s="32" t="s">
        <v>117</v>
      </c>
      <c r="C59" s="33" t="s">
        <v>21</v>
      </c>
      <c r="D59" s="147">
        <v>2578</v>
      </c>
      <c r="E59" s="148"/>
    </row>
    <row r="60" spans="1:5" ht="36" customHeight="1" thickBot="1">
      <c r="A60" s="9"/>
      <c r="B60" s="10" t="s">
        <v>118</v>
      </c>
      <c r="C60" s="8" t="s">
        <v>21</v>
      </c>
      <c r="D60" s="147">
        <v>3830</v>
      </c>
      <c r="E60" s="148"/>
    </row>
    <row r="61" spans="1:5" ht="36" customHeight="1" thickBot="1">
      <c r="A61" s="9"/>
      <c r="B61" s="32" t="s">
        <v>114</v>
      </c>
      <c r="C61" s="33" t="s">
        <v>21</v>
      </c>
      <c r="D61" s="147">
        <v>806</v>
      </c>
      <c r="E61" s="148"/>
    </row>
    <row r="62" spans="1:5" ht="36" customHeight="1" thickBot="1">
      <c r="A62" s="9"/>
      <c r="B62" s="32" t="s">
        <v>115</v>
      </c>
      <c r="C62" s="33" t="s">
        <v>21</v>
      </c>
      <c r="D62" s="147">
        <v>2611</v>
      </c>
      <c r="E62" s="148"/>
    </row>
    <row r="63" spans="1:5" ht="36" customHeight="1" thickBot="1">
      <c r="A63" s="9"/>
      <c r="B63" s="32" t="s">
        <v>117</v>
      </c>
      <c r="C63" s="33" t="s">
        <v>21</v>
      </c>
      <c r="D63" s="147">
        <v>413</v>
      </c>
      <c r="E63" s="148"/>
    </row>
    <row r="64" spans="1:5" ht="36" customHeight="1" thickBot="1">
      <c r="A64" s="9"/>
      <c r="B64" s="10" t="s">
        <v>119</v>
      </c>
      <c r="C64" s="8" t="s">
        <v>21</v>
      </c>
      <c r="D64" s="147">
        <v>16708</v>
      </c>
      <c r="E64" s="148"/>
    </row>
    <row r="65" spans="1:5" ht="36" customHeight="1" thickBot="1">
      <c r="A65" s="9"/>
      <c r="B65" s="32" t="s">
        <v>114</v>
      </c>
      <c r="C65" s="33" t="s">
        <v>21</v>
      </c>
      <c r="D65" s="147">
        <v>13366</v>
      </c>
      <c r="E65" s="148"/>
    </row>
    <row r="66" spans="1:5" ht="36" customHeight="1" thickBot="1">
      <c r="A66" s="34"/>
      <c r="B66" s="32" t="s">
        <v>115</v>
      </c>
      <c r="C66" s="35" t="s">
        <v>21</v>
      </c>
      <c r="D66" s="147"/>
      <c r="E66" s="148"/>
    </row>
    <row r="67" spans="1:5" ht="36" customHeight="1" thickBot="1">
      <c r="A67" s="9"/>
      <c r="B67" s="32" t="s">
        <v>117</v>
      </c>
      <c r="C67" s="35" t="s">
        <v>21</v>
      </c>
      <c r="D67" s="147">
        <v>3342</v>
      </c>
      <c r="E67" s="148"/>
    </row>
    <row r="68" spans="1:5" ht="36" customHeight="1" thickBot="1">
      <c r="A68" s="9"/>
      <c r="B68" s="10" t="s">
        <v>119</v>
      </c>
      <c r="C68" s="33" t="s">
        <v>21</v>
      </c>
      <c r="D68" s="147">
        <v>19357</v>
      </c>
      <c r="E68" s="148"/>
    </row>
    <row r="69" spans="1:5" ht="36" customHeight="1" thickBot="1">
      <c r="A69" s="9"/>
      <c r="B69" s="32" t="s">
        <v>114</v>
      </c>
      <c r="C69" s="33" t="s">
        <v>21</v>
      </c>
      <c r="D69" s="147">
        <v>13567</v>
      </c>
      <c r="E69" s="148"/>
    </row>
    <row r="70" spans="1:5" ht="36" customHeight="1" thickBot="1">
      <c r="A70" s="9"/>
      <c r="B70" s="32" t="s">
        <v>115</v>
      </c>
      <c r="C70" s="33" t="s">
        <v>21</v>
      </c>
      <c r="D70" s="147">
        <v>1000</v>
      </c>
      <c r="E70" s="148"/>
    </row>
    <row r="71" spans="1:5" ht="36" customHeight="1" thickBot="1">
      <c r="A71" s="9"/>
      <c r="B71" s="32" t="s">
        <v>117</v>
      </c>
      <c r="C71" s="33" t="s">
        <v>21</v>
      </c>
      <c r="D71" s="147">
        <v>4790</v>
      </c>
      <c r="E71" s="148"/>
    </row>
    <row r="72" spans="1:5" ht="75.75" customHeight="1" thickBot="1">
      <c r="A72" s="9" t="s">
        <v>120</v>
      </c>
      <c r="B72" s="10" t="s">
        <v>121</v>
      </c>
      <c r="C72" s="8" t="s">
        <v>4</v>
      </c>
      <c r="D72" s="8" t="s">
        <v>4</v>
      </c>
      <c r="E72" s="2" t="s">
        <v>122</v>
      </c>
    </row>
  </sheetData>
  <sheetProtection/>
  <mergeCells count="38">
    <mergeCell ref="D16:E16"/>
    <mergeCell ref="D17:E17"/>
    <mergeCell ref="B1:E1"/>
    <mergeCell ref="D6:E6"/>
    <mergeCell ref="D14:E14"/>
    <mergeCell ref="D15:E15"/>
    <mergeCell ref="D50:E50"/>
    <mergeCell ref="D18:E18"/>
    <mergeCell ref="D19:E19"/>
    <mergeCell ref="D20:E20"/>
    <mergeCell ref="D21:E21"/>
    <mergeCell ref="D22:E22"/>
    <mergeCell ref="D23:E23"/>
    <mergeCell ref="D24:E24"/>
    <mergeCell ref="D25:E25"/>
    <mergeCell ref="D38:D39"/>
    <mergeCell ref="B49:E49"/>
    <mergeCell ref="D61:E61"/>
    <mergeCell ref="D62:E62"/>
    <mergeCell ref="D51:E51"/>
    <mergeCell ref="D52:E52"/>
    <mergeCell ref="D53:E53"/>
    <mergeCell ref="D54:E54"/>
    <mergeCell ref="D55:E55"/>
    <mergeCell ref="D56:E56"/>
    <mergeCell ref="D57:E57"/>
    <mergeCell ref="D58:E58"/>
    <mergeCell ref="D59:E59"/>
    <mergeCell ref="D60:E60"/>
    <mergeCell ref="D69:E69"/>
    <mergeCell ref="D70:E70"/>
    <mergeCell ref="D71:E71"/>
    <mergeCell ref="D63:E63"/>
    <mergeCell ref="D64:E64"/>
    <mergeCell ref="D65:E65"/>
    <mergeCell ref="D66:E66"/>
    <mergeCell ref="D67:E67"/>
    <mergeCell ref="D68:E68"/>
  </mergeCells>
  <hyperlinks>
    <hyperlink ref="E29" r:id="rId1" display="WWW.TEPLOBOR.NAROD.RU"/>
  </hyperlink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E29"/>
  <sheetViews>
    <sheetView zoomScalePageLayoutView="0" workbookViewId="0" topLeftCell="A1">
      <selection activeCell="A1" sqref="A1:E1"/>
    </sheetView>
  </sheetViews>
  <sheetFormatPr defaultColWidth="9.140625" defaultRowHeight="12.75"/>
  <cols>
    <col min="1" max="1" width="47.28125" style="0" customWidth="1"/>
    <col min="2" max="2" width="20.28125" style="0" customWidth="1"/>
    <col min="3" max="3" width="15.28125" style="0" customWidth="1"/>
    <col min="4" max="4" width="39.8515625" style="0" customWidth="1"/>
    <col min="5" max="5" width="9.140625" style="0" hidden="1" customWidth="1"/>
  </cols>
  <sheetData>
    <row r="1" spans="1:5" ht="40.5" customHeight="1">
      <c r="A1" s="166" t="s">
        <v>146</v>
      </c>
      <c r="B1" s="167"/>
      <c r="C1" s="167"/>
      <c r="D1" s="167"/>
      <c r="E1" s="167"/>
    </row>
    <row r="2" spans="1:5" ht="18" customHeight="1">
      <c r="A2" s="174" t="s">
        <v>123</v>
      </c>
      <c r="B2" s="174"/>
      <c r="C2" s="174"/>
      <c r="D2" s="174"/>
      <c r="E2" s="174"/>
    </row>
    <row r="3" spans="1:5" ht="12.75" customHeight="1">
      <c r="A3" s="174" t="s">
        <v>124</v>
      </c>
      <c r="B3" s="174"/>
      <c r="C3" s="174"/>
      <c r="D3" s="174"/>
      <c r="E3" s="174"/>
    </row>
    <row r="4" spans="1:5" ht="12.75">
      <c r="A4" s="36"/>
      <c r="B4" s="37"/>
      <c r="C4" s="37"/>
      <c r="D4" s="37"/>
      <c r="E4" s="37"/>
    </row>
    <row r="5" spans="1:4" ht="27" customHeight="1">
      <c r="A5" s="17" t="s">
        <v>125</v>
      </c>
      <c r="B5" s="168" t="s">
        <v>126</v>
      </c>
      <c r="C5" s="169"/>
      <c r="D5" s="170"/>
    </row>
    <row r="6" spans="1:4" ht="37.5" customHeight="1">
      <c r="A6" s="17" t="s">
        <v>127</v>
      </c>
      <c r="B6" s="168" t="s">
        <v>128</v>
      </c>
      <c r="C6" s="169"/>
      <c r="D6" s="170"/>
    </row>
    <row r="7" spans="1:4" ht="38.25" customHeight="1">
      <c r="A7" s="17" t="s">
        <v>129</v>
      </c>
      <c r="B7" s="168" t="s">
        <v>130</v>
      </c>
      <c r="C7" s="169"/>
      <c r="D7" s="170"/>
    </row>
    <row r="8" spans="1:4" ht="18.75" customHeight="1">
      <c r="A8" s="17" t="s">
        <v>131</v>
      </c>
      <c r="B8" s="168" t="s">
        <v>132</v>
      </c>
      <c r="C8" s="169"/>
      <c r="D8" s="170"/>
    </row>
    <row r="9" spans="1:4" ht="18.75" customHeight="1">
      <c r="A9" s="17" t="s">
        <v>133</v>
      </c>
      <c r="B9" s="168" t="s">
        <v>132</v>
      </c>
      <c r="C9" s="169"/>
      <c r="D9" s="170"/>
    </row>
    <row r="10" spans="1:4" ht="18.75" customHeight="1">
      <c r="A10" s="17" t="s">
        <v>134</v>
      </c>
      <c r="B10" s="168" t="s">
        <v>135</v>
      </c>
      <c r="C10" s="169"/>
      <c r="D10" s="170"/>
    </row>
    <row r="11" spans="1:4" ht="27" customHeight="1">
      <c r="A11" s="17" t="s">
        <v>136</v>
      </c>
      <c r="B11" s="168" t="s">
        <v>137</v>
      </c>
      <c r="C11" s="169"/>
      <c r="D11" s="170"/>
    </row>
    <row r="12" spans="1:4" ht="39.75" customHeight="1">
      <c r="A12" s="17" t="s">
        <v>138</v>
      </c>
      <c r="B12" s="168" t="s">
        <v>139</v>
      </c>
      <c r="C12" s="169"/>
      <c r="D12" s="170"/>
    </row>
    <row r="13" spans="1:4" ht="27" customHeight="1">
      <c r="A13" s="17" t="s">
        <v>140</v>
      </c>
      <c r="B13" s="168" t="s">
        <v>141</v>
      </c>
      <c r="C13" s="169"/>
      <c r="D13" s="170"/>
    </row>
    <row r="14" spans="1:4" ht="18.75">
      <c r="A14" s="17" t="s">
        <v>142</v>
      </c>
      <c r="B14" s="168">
        <v>5246038162</v>
      </c>
      <c r="C14" s="169"/>
      <c r="D14" s="170"/>
    </row>
    <row r="15" spans="1:4" ht="18.75">
      <c r="A15" s="17" t="s">
        <v>143</v>
      </c>
      <c r="B15" s="168">
        <v>524601001</v>
      </c>
      <c r="C15" s="169"/>
      <c r="D15" s="170"/>
    </row>
    <row r="16" spans="1:4" ht="18.75">
      <c r="A16" s="17" t="s">
        <v>144</v>
      </c>
      <c r="B16" s="171">
        <v>1105246000694</v>
      </c>
      <c r="C16" s="172"/>
      <c r="D16" s="173"/>
    </row>
    <row r="17" spans="1:4" ht="39" thickBot="1">
      <c r="A17" s="17" t="s">
        <v>145</v>
      </c>
      <c r="B17" s="163" t="s">
        <v>147</v>
      </c>
      <c r="C17" s="164"/>
      <c r="D17" s="165"/>
    </row>
    <row r="18" spans="1:4" ht="58.5" customHeight="1" thickBot="1">
      <c r="A18" s="147" t="s">
        <v>389</v>
      </c>
      <c r="B18" s="175"/>
      <c r="C18" s="175"/>
      <c r="D18" s="148"/>
    </row>
    <row r="19" spans="1:4" ht="57" thickBot="1">
      <c r="A19" s="1" t="s">
        <v>0</v>
      </c>
      <c r="B19" s="2" t="s">
        <v>1</v>
      </c>
      <c r="C19" s="2" t="s">
        <v>2</v>
      </c>
      <c r="D19" s="152" t="s">
        <v>15</v>
      </c>
    </row>
    <row r="20" spans="1:4" ht="57" thickBot="1">
      <c r="A20" s="1" t="s">
        <v>3</v>
      </c>
      <c r="B20" s="2" t="s">
        <v>4</v>
      </c>
      <c r="C20" s="2" t="s">
        <v>4</v>
      </c>
      <c r="D20" s="176"/>
    </row>
    <row r="21" spans="1:4" ht="19.5" thickBot="1">
      <c r="A21" s="3" t="s">
        <v>5</v>
      </c>
      <c r="B21" s="2"/>
      <c r="C21" s="4"/>
      <c r="D21" s="176"/>
    </row>
    <row r="22" spans="1:4" ht="19.5" thickBot="1">
      <c r="A22" s="1" t="s">
        <v>6</v>
      </c>
      <c r="B22" s="2"/>
      <c r="C22" s="4"/>
      <c r="D22" s="176"/>
    </row>
    <row r="23" spans="1:4" ht="19.5" thickBot="1">
      <c r="A23" s="1" t="s">
        <v>7</v>
      </c>
      <c r="B23" s="2" t="s">
        <v>8</v>
      </c>
      <c r="C23" s="2">
        <v>555.6</v>
      </c>
      <c r="D23" s="176"/>
    </row>
    <row r="24" spans="1:4" ht="38.25" thickBot="1">
      <c r="A24" s="1" t="s">
        <v>9</v>
      </c>
      <c r="B24" s="2" t="s">
        <v>10</v>
      </c>
      <c r="C24" s="2">
        <v>163.06</v>
      </c>
      <c r="D24" s="176"/>
    </row>
    <row r="25" spans="1:4" ht="19.5" thickBot="1">
      <c r="A25" s="1" t="s">
        <v>11</v>
      </c>
      <c r="B25" s="2"/>
      <c r="C25" s="2"/>
      <c r="D25" s="176"/>
    </row>
    <row r="26" spans="1:4" ht="19.5" thickBot="1">
      <c r="A26" s="1" t="s">
        <v>6</v>
      </c>
      <c r="B26" s="2"/>
      <c r="C26" s="2"/>
      <c r="D26" s="176"/>
    </row>
    <row r="27" spans="1:4" ht="19.5" thickBot="1">
      <c r="A27" s="1" t="s">
        <v>7</v>
      </c>
      <c r="B27" s="2" t="s">
        <v>8</v>
      </c>
      <c r="C27" s="2">
        <v>555.6</v>
      </c>
      <c r="D27" s="176"/>
    </row>
    <row r="28" spans="1:4" ht="38.25" thickBot="1">
      <c r="A28" s="1" t="s">
        <v>9</v>
      </c>
      <c r="B28" s="2" t="s">
        <v>10</v>
      </c>
      <c r="C28" s="2">
        <v>163.06</v>
      </c>
      <c r="D28" s="177"/>
    </row>
    <row r="29" spans="1:4" ht="85.5" customHeight="1" thickBot="1">
      <c r="A29" s="1" t="s">
        <v>12</v>
      </c>
      <c r="B29" s="2" t="s">
        <v>13</v>
      </c>
      <c r="C29" s="5">
        <v>3700400</v>
      </c>
      <c r="D29" s="6" t="s">
        <v>14</v>
      </c>
    </row>
  </sheetData>
  <sheetProtection/>
  <mergeCells count="18">
    <mergeCell ref="A2:E2"/>
    <mergeCell ref="A3:E3"/>
    <mergeCell ref="A18:D18"/>
    <mergeCell ref="D19:D28"/>
    <mergeCell ref="B13:D13"/>
    <mergeCell ref="B14:D14"/>
    <mergeCell ref="B15:D15"/>
    <mergeCell ref="B16:D16"/>
    <mergeCell ref="B17:D17"/>
    <mergeCell ref="A1:E1"/>
    <mergeCell ref="B5:D5"/>
    <mergeCell ref="B6:D6"/>
    <mergeCell ref="B7:D7"/>
    <mergeCell ref="B8:D8"/>
    <mergeCell ref="B9:D9"/>
    <mergeCell ref="B10:D10"/>
    <mergeCell ref="B11:D11"/>
    <mergeCell ref="B12:D12"/>
  </mergeCells>
  <hyperlinks>
    <hyperlink ref="D128" r:id="rId1" display="WWW.TEPLOBOR.NAROD.RU"/>
    <hyperlink ref="D130" r:id="rId2" display="WWW.TEPLOBOR.NAROD.RU"/>
    <hyperlink ref="D132" r:id="rId3" display="WWW.TEPLOBOR.NAROD.RU"/>
    <hyperlink ref="D133" r:id="rId4" display="WWW.TEPLOBOR.NAROD.RU"/>
    <hyperlink ref="D134" r:id="rId5" display="WWW.TEPLOBOR.NAROD.RU"/>
    <hyperlink ref="D135" r:id="rId6" display="WWW.TEPLOBOR.NAROD.RU"/>
    <hyperlink ref="D73" r:id="rId7" display="WWW.TEPLOBOR.NAROD.RU"/>
    <hyperlink ref="D57" r:id="rId8" display="WWW.TEPLOBOR.NAROD.RU"/>
    <hyperlink ref="D119" r:id="rId9" display="WWW.TEPLOBOR.NAROD.RU"/>
    <hyperlink ref="D118" r:id="rId10" display="WWW.TEPLOBOR.NAROD.RU"/>
    <hyperlink ref="D117" r:id="rId11" display="WWW.TEPLOBOR.NAROD.RU"/>
    <hyperlink ref="D116" r:id="rId12" display="WWW.TEPLOBOR.NAROD.RU"/>
    <hyperlink ref="D114" r:id="rId13" display="WWW.TEPLOBOR.NAROD.RU"/>
    <hyperlink ref="D112" r:id="rId14" display="WWW.TEPLOBOR.NAROD.RU"/>
  </hyperlinks>
  <printOptions/>
  <pageMargins left="0.75" right="0.75" top="1" bottom="1" header="0.5" footer="0.5"/>
  <pageSetup horizontalDpi="600" verticalDpi="600" orientation="portrait" paperSize="9" r:id="rId1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XTreme</cp:lastModifiedBy>
  <dcterms:created xsi:type="dcterms:W3CDTF">1996-10-08T23:32:33Z</dcterms:created>
  <dcterms:modified xsi:type="dcterms:W3CDTF">2011-01-12T20:30:25Z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