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Приложение 1" sheetId="1" r:id="rId1"/>
  </sheets>
  <externalReferences>
    <externalReference r:id="rId4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<sst xmlns="http://schemas.openxmlformats.org/spreadsheetml/2006/main" count="334" uniqueCount="208">
  <si>
    <t xml:space="preserve">Приложение № 1  </t>
  </si>
  <si>
    <t>к Положению о формах, сроках и периодичности</t>
  </si>
  <si>
    <t>раскрытия информации организациями коммунального</t>
  </si>
  <si>
    <t>комплекса и субъектами естественных монополий,</t>
  </si>
  <si>
    <t>осуществляющими деятельность в сфере оказания услуг</t>
  </si>
  <si>
    <t>по передаче тепловой энергии,  информации,</t>
  </si>
  <si>
    <t xml:space="preserve">подлежащей свободному доступу </t>
  </si>
  <si>
    <t>Формы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</t>
  </si>
  <si>
    <t>В сфере теплоснабжения</t>
  </si>
  <si>
    <t>и сфере оказания услуг по передаче тепловой энергии</t>
  </si>
  <si>
    <t>Наименование организации</t>
  </si>
  <si>
    <t>______________</t>
  </si>
  <si>
    <r>
      <t>Наименование муниципального образования (</t>
    </r>
    <r>
      <rPr>
        <u val="single"/>
        <sz val="10"/>
        <rFont val="Times New Roman"/>
        <family val="1"/>
      </rPr>
      <t>городской округ/муниципальный район</t>
    </r>
    <r>
      <rPr>
        <sz val="10"/>
        <rFont val="Times New Roman"/>
        <family val="1"/>
      </rPr>
      <t>)</t>
    </r>
  </si>
  <si>
    <r>
      <t>Наименование муниципального образования (</t>
    </r>
    <r>
      <rPr>
        <u val="single"/>
        <sz val="10"/>
        <rFont val="Times New Roman"/>
        <family val="1"/>
      </rPr>
      <t>городское/сельское поселение</t>
    </r>
    <r>
      <rPr>
        <sz val="10"/>
        <rFont val="Times New Roman"/>
        <family val="1"/>
      </rPr>
      <t>)</t>
    </r>
  </si>
  <si>
    <t>Юридический адрес</t>
  </si>
  <si>
    <t>Почтовый адрес</t>
  </si>
  <si>
    <t>Ф.И.О. руководителя</t>
  </si>
  <si>
    <t>Ф.И.О. главного бухгалтера</t>
  </si>
  <si>
    <t>Ф.И.О. и должность лица, ответственного за заполнение формы</t>
  </si>
  <si>
    <t>Контактные телефоны ((код) номер телефона)</t>
  </si>
  <si>
    <t>ИНН</t>
  </si>
  <si>
    <t>КПП</t>
  </si>
  <si>
    <t>ОГРН</t>
  </si>
  <si>
    <t>Период представления информации (плановый (с указанием года), фактический (с указанием года), квартал (с указанием года)):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</si>
  <si>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</si>
  <si>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</si>
  <si>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</si>
  <si>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</si>
  <si>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</si>
  <si>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>Информация о ценах (тарифах) на регулируемые товары и услуги и надбавках к этим ценам (тарифам) содержит сведения:</t>
  </si>
  <si>
    <t>1.1.</t>
  </si>
  <si>
    <t>х</t>
  </si>
  <si>
    <t>для потребителей, оплачивающих производство и передачу тепловой энергии</t>
  </si>
  <si>
    <t xml:space="preserve">       Бюджетные</t>
  </si>
  <si>
    <t xml:space="preserve">       одноставочный</t>
  </si>
  <si>
    <t>руб./Гкал</t>
  </si>
  <si>
    <t xml:space="preserve">       двухставочный</t>
  </si>
  <si>
    <t xml:space="preserve">       за энергию</t>
  </si>
  <si>
    <t xml:space="preserve">       за мощность</t>
  </si>
  <si>
    <t>тыс. руб. в месяц/ Гкал/ч</t>
  </si>
  <si>
    <t xml:space="preserve">       Иные потребители</t>
  </si>
  <si>
    <t>для потребителей, оплачивающих производство тепловой энергии (получающих      тепловую энергию на коллекторах производителей)</t>
  </si>
  <si>
    <t>1.2.</t>
  </si>
  <si>
    <t>Утвержденные тарифы на передачу тепловой энергии (мощности)</t>
  </si>
  <si>
    <t>руб./Гкал (руб./Гкал/час в мес.)</t>
  </si>
  <si>
    <t>1.3.</t>
  </si>
  <si>
    <t>Утвержденные надбавки к тарифам регулируемых организаций на тепловую энергию</t>
  </si>
  <si>
    <t>1.4.</t>
  </si>
  <si>
    <t>Утвержденные надбавки к тарифам регулируемых организаций на передачу тепловой энергии</t>
  </si>
  <si>
    <t>1.5.</t>
  </si>
  <si>
    <t>руб./Гкал/час</t>
  </si>
  <si>
    <t>1.6.</t>
  </si>
  <si>
    <t>Утвержденные тарифы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</si>
  <si>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деятельности):</t>
  </si>
  <si>
    <t>2.1.</t>
  </si>
  <si>
    <t>Вид регулируемой деятельности (производство, передача и сбыт тепловой энергии)</t>
  </si>
  <si>
    <t>2.2.</t>
  </si>
  <si>
    <t>Выручка от регулируемой деятельности</t>
  </si>
  <si>
    <t>тыс. руб.</t>
  </si>
  <si>
    <t>2.3.</t>
  </si>
  <si>
    <t>Себестоимость производимых товаров (оказываемых услуг) по регулируемому виду деятельности, включающая:</t>
  </si>
  <si>
    <t>расходы на покупаемую тепловую энергию (мощность)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</si>
  <si>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0"/>
        <rFont val="Times New Roman"/>
        <family val="1"/>
      </rPr>
      <t>в том числе:</t>
    </r>
  </si>
  <si>
    <t>средневзвешенная стоимость 1 кВт·ч</t>
  </si>
  <si>
    <t>руб./кВт·ч</t>
  </si>
  <si>
    <t>объем приобретения электрической энергии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</si>
  <si>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</si>
  <si>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</si>
  <si>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</si>
  <si>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</si>
  <si>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</si>
  <si>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</si>
  <si>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</si>
  <si>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</si>
  <si>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</si>
  <si>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</si>
  <si>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</si>
  <si>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</si>
  <si>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Чистая прибыль от регулируемого вида деятельности, в том числе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</si>
  <si>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</si>
  <si>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</si>
  <si>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Изменение стоимости основных фондов, в том числе за счет ввода (вывода) их из эксплуатации</t>
  </si>
  <si>
    <t>2.7.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</si>
  <si>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</si>
  <si>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</si>
  <si>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</si>
  <si>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</si>
  <si>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</si>
  <si>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</si>
  <si>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</si>
  <si>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 xml:space="preserve">Объем вырабатываемой регулируемой организацией тепловой энергии </t>
  </si>
  <si>
    <t>тыс. Гкал</t>
  </si>
  <si>
    <t>2.11.</t>
  </si>
  <si>
    <t>Объем покупаемой регулируемой организацией тепловой энергии</t>
  </si>
  <si>
    <t>2.12.</t>
  </si>
  <si>
    <t>Объем тепловой энергии, отпускаемой потребителям, в том числе</t>
  </si>
  <si>
    <t xml:space="preserve">объем, отпущенный по приборам учета </t>
  </si>
  <si>
    <t>объем, отпущенный по нормативам потребления (расчетным методом)</t>
  </si>
  <si>
    <t>2.13.</t>
  </si>
  <si>
    <t>%</t>
  </si>
  <si>
    <t>2.14.</t>
  </si>
  <si>
    <t>Протяженность магистральных сетей и тепловых вводов (в однотрубном исчислении)</t>
  </si>
  <si>
    <t>км</t>
  </si>
  <si>
    <t>2.15.</t>
  </si>
  <si>
    <t>Протяженность разводящих сетей (в однотрубном исчислении)</t>
  </si>
  <si>
    <t>2.16.</t>
  </si>
  <si>
    <t>Количество теплоэлектростанций</t>
  </si>
  <si>
    <t>шт</t>
  </si>
  <si>
    <t>2.17.</t>
  </si>
  <si>
    <t>Количество тепловых станций и котельных, в том числе</t>
  </si>
  <si>
    <t>тепловых станций</t>
  </si>
  <si>
    <t>котельные</t>
  </si>
  <si>
    <t>2.18.</t>
  </si>
  <si>
    <t>Количество тепловых пунктов</t>
  </si>
  <si>
    <t>2.19.</t>
  </si>
  <si>
    <t>Среднесписочная численность основного производственного персонала</t>
  </si>
  <si>
    <t>человек</t>
  </si>
  <si>
    <t>2.20.</t>
  </si>
  <si>
    <t>Удельный расход условного топлива на единицу тепловой энергии, отпускаемой в тепловую сеть</t>
  </si>
  <si>
    <t>кг у. т./Гкал</t>
  </si>
  <si>
    <t>2.21.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</si>
  <si>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</si>
  <si>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</si>
  <si>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2.22.</t>
  </si>
  <si>
    <t>Удельный расход холодной воды на единицу тепловой энергии, отпускаемой в тепловую сеть</t>
  </si>
  <si>
    <t>куб. м/Гкал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</si>
  <si>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</si>
  <si>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3.1.</t>
  </si>
  <si>
    <t>Количество аварий на системах теплоснабжения</t>
  </si>
  <si>
    <t>единиц на км</t>
  </si>
  <si>
    <t>3.2.</t>
  </si>
  <si>
    <t>Количество часов (суммарно за календарный год), превышающих допустимую продолжительность перерыва подачи тепловой энергии, и количество потребителей, затронутых ограничениями подачи тепловой энергии, в том числе:</t>
  </si>
  <si>
    <t>количество часов (суммарно за календарный год)</t>
  </si>
  <si>
    <t>час</t>
  </si>
  <si>
    <t>количество потребителей, затронутых ограничениями подачи тепловой энергии</t>
  </si>
  <si>
    <t>3.3.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</si>
  <si>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</si>
  <si>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4.1.</t>
  </si>
  <si>
    <t>Цели инвестиционной программы</t>
  </si>
  <si>
    <t>4.2.</t>
  </si>
  <si>
    <t>Сроки начала и окончания реализации инвестиционной программы</t>
  </si>
  <si>
    <t>4.3.</t>
  </si>
  <si>
    <t>4.4.</t>
  </si>
  <si>
    <t>Информация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</t>
  </si>
  <si>
    <t>Приложение № 2</t>
  </si>
  <si>
    <t>4.5.</t>
  </si>
  <si>
    <t>Информация об использовании инвестиционных средств за отчетный год с разбивкой по кварталам, мероприятиям и источникам финансирования инвестиционной программы</t>
  </si>
  <si>
    <t>Приложение № 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</si>
  <si>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</si>
  <si>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5.1.</t>
  </si>
  <si>
    <t>Количество поданных и зарегистрированных заявок на подключение к системе теплоснабжения</t>
  </si>
  <si>
    <t>5.2.</t>
  </si>
  <si>
    <t>Количество исполненных заявок на подключение к системе теплоснабжения</t>
  </si>
  <si>
    <t>5.3.</t>
  </si>
  <si>
    <t>Количество заявок на подключение к системе теплоснабжения, по которым принято решение об отказе в подключении</t>
  </si>
  <si>
    <t>5.4.</t>
  </si>
  <si>
    <t>Информация о резерве мощности системы теплоснабжения</t>
  </si>
  <si>
    <t>Информация об условиях, на которых осуществляется поставка регулируемых товаров и (или) оказание регулируемых услуг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</si>
  <si>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</si>
  <si>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7.1.</t>
  </si>
  <si>
    <t>Форма заявки на подключение к системе теплоснабжения</t>
  </si>
  <si>
    <t>7.2.</t>
  </si>
  <si>
    <t>Перечень и формы документов, представляемых одновременно с заявкой на подключение к системе теплоснабжения</t>
  </si>
  <si>
    <t>7.3.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</si>
  <si>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</si>
  <si>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7.4.</t>
  </si>
  <si>
    <t>Телефоны и адреса службы, ответственной за прием и обработку заявок на подключение к системе теплоснабжения</t>
  </si>
  <si>
    <t>606440 г.Бор Нижегородской обл.ул.Интернациональная-37а</t>
  </si>
  <si>
    <t>Дьяков Игорь Николаевич</t>
  </si>
  <si>
    <t>Шахалова Ольга Юрьевна</t>
  </si>
  <si>
    <t>зам.директора по экономическим вопросам Беспалова Наталия Аверкиевна</t>
  </si>
  <si>
    <t>(8-83159) 2-25-67</t>
  </si>
  <si>
    <t>Утвержденные тарифы на тепловую энергию (мощность) без НДС , в том числе</t>
  </si>
  <si>
    <t>Постановление администрации Борского района № 35 от 16.04.2009г</t>
  </si>
  <si>
    <t>Утвержденные тарифы на подключение создаваемых (реконструируемых) объектов недвижимости к системе теплоснабжения с учетом НДС</t>
  </si>
  <si>
    <t>Мазут</t>
  </si>
  <si>
    <t>Торф</t>
  </si>
  <si>
    <t>тн</t>
  </si>
  <si>
    <t>тыс.м3</t>
  </si>
  <si>
    <t>Печное топливо</t>
  </si>
  <si>
    <t>объем</t>
  </si>
  <si>
    <t>цена</t>
  </si>
  <si>
    <t>стоимость</t>
  </si>
  <si>
    <t xml:space="preserve">Уголь </t>
  </si>
  <si>
    <t xml:space="preserve">Газ природный </t>
  </si>
  <si>
    <t>расходы на топливо . Способ приобретения (с учетом доставки) - самостоятельные закупки</t>
  </si>
  <si>
    <t>в том числе по видам топлива</t>
  </si>
  <si>
    <t>обеспечение бесперебойной подачи теплоэнергии от источника до потребителей, а так же экологическаой безопасности системы теплоснабжения,снижение затрат на выработку теплоэнергии,улучшение качества теплоснабжения</t>
  </si>
  <si>
    <t>2007-2011 гг</t>
  </si>
  <si>
    <t>амортизационные отчисления</t>
  </si>
  <si>
    <t>средства местного бюджета</t>
  </si>
  <si>
    <t>за счет платы за подключение</t>
  </si>
  <si>
    <t>Потребность в финансовых средствах ( с НДС), необходимых для реализации инвестиционной программы, в том числе:</t>
  </si>
  <si>
    <t>1 год реализации программы( факт)</t>
  </si>
  <si>
    <t>2 год реализации программы(факт)</t>
  </si>
  <si>
    <t>3 год реализации программы( факт)</t>
  </si>
  <si>
    <t>4 год реализации программы(план)</t>
  </si>
  <si>
    <t>Технологические потери тепловой энергии при передаче по тепловым сетям (к объему отпуска в сеть)</t>
  </si>
  <si>
    <t>-</t>
  </si>
  <si>
    <t>WWW.TEPLOBOR.NAROD.RU</t>
  </si>
  <si>
    <t>Информация об инвестиционных программах и отчетах об их реализации ( в редакции решения Земского собрания № 17 от 26.03.2010г)</t>
  </si>
  <si>
    <t>фактический 2010 год</t>
  </si>
  <si>
    <t>Решение Региональной службы по тарифам № 46/1 от 30.11.2009</t>
  </si>
  <si>
    <t>ОАО Борского района Нижегородской области"Объединение котельных и тепловых сетей"</t>
  </si>
  <si>
    <t>ГОРОДСКОЙ ОКРУГ Г.Бор</t>
  </si>
  <si>
    <t>м3</t>
  </si>
  <si>
    <t>Дрова</t>
  </si>
  <si>
    <t>передача ОС в казну в связи с акционированием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</si>
</sst>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  <numFmt numFmtId="174" formatCode="0.00000000"/>
    <numFmt numFmtId="175" formatCode="_(* #,##0.00_);_(* \(#,##0.00\);_(* &quot;-&quot;??_);_(@_)"/>
    <numFmt numFmtId="176" formatCode="_(* #,##0.0000_);_(* \(#,##0.0000\);_(* &quot;-&quot;??_);_(@_)"/>
    <numFmt numFmtId="177" formatCode="[$-419]mmmm\ yyyy;@"/>
    <numFmt numFmtId="178" formatCode="_(* #,##0.000_);_(* \(#,##0.000\);_(* &quot;-&quot;??_);_(@_)"/>
    <numFmt numFmtId="179" formatCode="_-* #,##0.0000_р_._-;\-* #,##0.0000_р_._-;_-* &quot;-&quot;????_р_._-;_-@_-"/>
    <numFmt numFmtId="180" formatCode="_(* #,##0.0_);_(* \(#,##0.0\);_(* &quot;-&quot;??_);_(@_)"/>
    <numFmt numFmtId="181" formatCode="#,##0.000"/>
  </numFmts>
  <fonts count="3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i/>
      <sz val="12"/>
      <name val="Times New Roman"/>
      <family val="1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6" applyBorder="0">
      <alignment horizontal="center" vertical="center" wrapText="1"/>
      <protection/>
    </xf>
    <xf numFmtId="4" fontId="11" fillId="21" borderId="7" applyBorder="0">
      <alignment horizontal="right"/>
      <protection/>
    </xf>
    <xf numFmtId="0" fontId="23" fillId="0" borderId="8" applyNumberFormat="0" applyFill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4" borderId="12" applyBorder="0">
      <alignment horizontal="right"/>
      <protection/>
    </xf>
    <xf numFmtId="0" fontId="3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0" fillId="0" borderId="7" xfId="56" applyFont="1" applyFill="1" applyBorder="1" applyAlignment="1">
      <alignment wrapText="1"/>
      <protection/>
    </xf>
    <xf numFmtId="0" fontId="5" fillId="0" borderId="19" xfId="0" applyFont="1" applyBorder="1" applyAlignment="1">
      <alignment wrapText="1"/>
    </xf>
    <xf numFmtId="0" fontId="0" fillId="0" borderId="7" xfId="56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9" fillId="0" borderId="20" xfId="56" applyFont="1" applyFill="1" applyBorder="1" applyAlignment="1">
      <alignment horizontal="right" wrapText="1"/>
      <protection/>
    </xf>
    <xf numFmtId="2" fontId="1" fillId="0" borderId="16" xfId="0" applyNumberFormat="1" applyFont="1" applyBorder="1" applyAlignment="1">
      <alignment wrapText="1"/>
    </xf>
    <xf numFmtId="0" fontId="9" fillId="0" borderId="7" xfId="56" applyFont="1" applyFill="1" applyBorder="1" applyAlignment="1">
      <alignment horizontal="right" wrapText="1"/>
      <protection/>
    </xf>
    <xf numFmtId="0" fontId="9" fillId="0" borderId="7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1" fontId="1" fillId="0" borderId="16" xfId="0" applyNumberFormat="1" applyFont="1" applyFill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horizontal="center" wrapText="1"/>
    </xf>
    <xf numFmtId="168" fontId="1" fillId="0" borderId="16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9" fillId="0" borderId="16" xfId="42" applyBorder="1" applyAlignment="1" applyProtection="1">
      <alignment horizontal="center" wrapText="1"/>
      <protection/>
    </xf>
    <xf numFmtId="0" fontId="5" fillId="0" borderId="21" xfId="0" applyFont="1" applyBorder="1" applyAlignment="1">
      <alignment wrapText="1"/>
    </xf>
    <xf numFmtId="0" fontId="5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0" fontId="1" fillId="0" borderId="7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9" fillId="0" borderId="22" xfId="56" applyFont="1" applyFill="1" applyBorder="1" applyAlignment="1">
      <alignment horizontal="right" wrapText="1"/>
      <protection/>
    </xf>
    <xf numFmtId="0" fontId="0" fillId="0" borderId="23" xfId="0" applyFill="1" applyBorder="1" applyAlignment="1">
      <alignment wrapText="1"/>
    </xf>
    <xf numFmtId="0" fontId="9" fillId="0" borderId="13" xfId="56" applyFont="1" applyFill="1" applyBorder="1" applyAlignment="1">
      <alignment horizontal="right" wrapText="1"/>
      <protection/>
    </xf>
    <xf numFmtId="0" fontId="0" fillId="0" borderId="23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" fontId="1" fillId="0" borderId="7" xfId="0" applyNumberFormat="1" applyFont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70" fontId="10" fillId="0" borderId="24" xfId="0" applyNumberFormat="1" applyFont="1" applyFill="1" applyBorder="1" applyAlignment="1">
      <alignment horizontal="center" wrapText="1"/>
    </xf>
    <xf numFmtId="170" fontId="10" fillId="0" borderId="14" xfId="0" applyNumberFormat="1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68" fontId="1" fillId="0" borderId="26" xfId="0" applyNumberFormat="1" applyFont="1" applyFill="1" applyBorder="1" applyAlignment="1">
      <alignment horizontal="center" wrapText="1"/>
    </xf>
    <xf numFmtId="168" fontId="1" fillId="0" borderId="27" xfId="0" applyNumberFormat="1" applyFont="1" applyFill="1" applyBorder="1" applyAlignment="1">
      <alignment horizontal="center" wrapText="1"/>
    </xf>
    <xf numFmtId="1" fontId="1" fillId="0" borderId="24" xfId="0" applyNumberFormat="1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_Советский 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ВБ_Мониторинг инвестиций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0;&#1076;&#1084;&#1080;&#1085;&#1080;&#1089;&#1090;&#1088;&#1072;&#1090;&#1086;&#1088;\&#1056;&#1072;&#1073;&#1086;&#1095;&#1080;&#1081;%20&#1089;&#1090;&#1086;&#1083;\&#1086;&#1090;&#1095;&#1077;&#1090;%202010,%20&#1085;&#1072;%20&#1089;&#1072;&#1081;&#1090;\&#1076;&#1083;&#1103;%20&#1089;&#1072;&#1081;&#1090;&#1072;,%202009&#1075;&#1086;&#1076;\&#1096;&#1072;&#1073;&#1083;&#1086;&#1085;&#1099;%20&#1060;&#1057;&#1058;,&#1086;&#1090;&#1095;&#1077;&#1090;&#1099;\&#1086;&#1090;&#1095;&#1077;&#1090;%20&#1087;&#1086;%20&#1080;&#1085;&#1074;&#1077;&#1089;&#1090;%20&#1079;&#1072;%202008%20&#1080;%201%20&#1082;&#1074;%202009\INV.WARM.QV.%20&#1079;&#1072;%20&#1075;&#1086;&#1076;%20%202009%20&#1089;%20&#1053;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lobor.narod.ru/" TargetMode="External" /><Relationship Id="rId2" Type="http://schemas.openxmlformats.org/officeDocument/2006/relationships/hyperlink" Target="http://www.teplobor.narod.ru/" TargetMode="External" /><Relationship Id="rId3" Type="http://schemas.openxmlformats.org/officeDocument/2006/relationships/hyperlink" Target="http://www.teplobor.narod.ru/" TargetMode="External" /><Relationship Id="rId4" Type="http://schemas.openxmlformats.org/officeDocument/2006/relationships/hyperlink" Target="http://www.teplobor.narod.ru/" TargetMode="External" /><Relationship Id="rId5" Type="http://schemas.openxmlformats.org/officeDocument/2006/relationships/hyperlink" Target="http://www.teplobor.narod.ru/" TargetMode="External" /><Relationship Id="rId6" Type="http://schemas.openxmlformats.org/officeDocument/2006/relationships/hyperlink" Target="http://www.teplobor.narod.ru/" TargetMode="External" /><Relationship Id="rId7" Type="http://schemas.openxmlformats.org/officeDocument/2006/relationships/hyperlink" Target="http://www.teplobor.narod.ru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2" max="2" width="36.75390625" style="0" customWidth="1"/>
    <col min="3" max="4" width="12.25390625" style="0" customWidth="1"/>
    <col min="5" max="5" width="27.125" style="0" customWidth="1"/>
  </cols>
  <sheetData>
    <row r="1" spans="1:5" ht="18.75" customHeight="1">
      <c r="A1" s="68" t="s">
        <v>0</v>
      </c>
      <c r="B1" s="68"/>
      <c r="C1" s="68"/>
      <c r="D1" s="68"/>
      <c r="E1" s="68"/>
    </row>
    <row r="2" spans="1:5" ht="18.75" customHeight="1">
      <c r="A2" s="68" t="s">
        <v>1</v>
      </c>
      <c r="B2" s="68"/>
      <c r="C2" s="68"/>
      <c r="D2" s="68"/>
      <c r="E2" s="68"/>
    </row>
    <row r="3" spans="1:5" ht="18.75" customHeight="1">
      <c r="A3" s="68" t="s">
        <v>2</v>
      </c>
      <c r="B3" s="68"/>
      <c r="C3" s="68"/>
      <c r="D3" s="68"/>
      <c r="E3" s="68"/>
    </row>
    <row r="4" spans="1:5" ht="18.75" customHeight="1">
      <c r="A4" s="68" t="s">
        <v>3</v>
      </c>
      <c r="B4" s="68"/>
      <c r="C4" s="68"/>
      <c r="D4" s="68"/>
      <c r="E4" s="68"/>
    </row>
    <row r="5" spans="1:5" ht="18.75" customHeight="1">
      <c r="A5" s="68" t="s">
        <v>4</v>
      </c>
      <c r="B5" s="68"/>
      <c r="C5" s="68"/>
      <c r="D5" s="68"/>
      <c r="E5" s="68"/>
    </row>
    <row r="6" spans="1:5" ht="18.75" customHeight="1">
      <c r="A6" s="68" t="s">
        <v>5</v>
      </c>
      <c r="B6" s="68"/>
      <c r="C6" s="68"/>
      <c r="D6" s="68"/>
      <c r="E6" s="68"/>
    </row>
    <row r="7" spans="1:5" ht="18.75" customHeight="1">
      <c r="A7" s="68" t="s">
        <v>6</v>
      </c>
      <c r="B7" s="68"/>
      <c r="C7" s="68"/>
      <c r="D7" s="68"/>
      <c r="E7" s="68"/>
    </row>
    <row r="8" ht="15.75">
      <c r="A8" s="1"/>
    </row>
    <row r="9" spans="1:5" ht="58.5" customHeight="1">
      <c r="A9" s="51" t="s">
        <v>7</v>
      </c>
      <c r="B9" s="48"/>
      <c r="C9" s="48"/>
      <c r="D9" s="48"/>
      <c r="E9" s="48"/>
    </row>
    <row r="10" ht="15.75">
      <c r="A10" s="2"/>
    </row>
    <row r="11" spans="1:5" ht="12.75" customHeight="1">
      <c r="A11" s="67" t="s">
        <v>8</v>
      </c>
      <c r="B11" s="67"/>
      <c r="C11" s="67"/>
      <c r="D11" s="67"/>
      <c r="E11" s="67"/>
    </row>
    <row r="12" spans="1:5" ht="12.75" customHeight="1">
      <c r="A12" s="67" t="s">
        <v>9</v>
      </c>
      <c r="B12" s="67"/>
      <c r="C12" s="67"/>
      <c r="D12" s="67"/>
      <c r="E12" s="67"/>
    </row>
    <row r="13" spans="1:5" ht="12.75">
      <c r="A13" s="4"/>
      <c r="B13" s="3"/>
      <c r="C13" s="3"/>
      <c r="D13" s="3"/>
      <c r="E13" s="3"/>
    </row>
    <row r="14" spans="1:5" ht="34.5" customHeight="1">
      <c r="A14" s="14"/>
      <c r="B14" s="14" t="s">
        <v>10</v>
      </c>
      <c r="C14" s="57" t="s">
        <v>203</v>
      </c>
      <c r="D14" s="57"/>
      <c r="E14" s="57"/>
    </row>
    <row r="15" spans="1:5" ht="45.75" customHeight="1">
      <c r="A15" s="14"/>
      <c r="B15" s="14" t="s">
        <v>12</v>
      </c>
      <c r="C15" s="57" t="s">
        <v>204</v>
      </c>
      <c r="D15" s="57"/>
      <c r="E15" s="57"/>
    </row>
    <row r="16" spans="1:5" ht="38.25" customHeight="1">
      <c r="A16" s="14"/>
      <c r="B16" s="14" t="s">
        <v>13</v>
      </c>
      <c r="C16" s="57" t="s">
        <v>11</v>
      </c>
      <c r="D16" s="57"/>
      <c r="E16" s="57"/>
    </row>
    <row r="17" spans="1:5" ht="34.5" customHeight="1">
      <c r="A17" s="14"/>
      <c r="B17" s="14" t="s">
        <v>14</v>
      </c>
      <c r="C17" s="57" t="s">
        <v>167</v>
      </c>
      <c r="D17" s="57"/>
      <c r="E17" s="57"/>
    </row>
    <row r="18" spans="1:5" ht="34.5" customHeight="1">
      <c r="A18" s="14"/>
      <c r="B18" s="14" t="s">
        <v>15</v>
      </c>
      <c r="C18" s="57" t="s">
        <v>167</v>
      </c>
      <c r="D18" s="57"/>
      <c r="E18" s="57"/>
    </row>
    <row r="19" spans="1:5" ht="34.5" customHeight="1">
      <c r="A19" s="14"/>
      <c r="B19" s="14" t="s">
        <v>16</v>
      </c>
      <c r="C19" s="57" t="s">
        <v>168</v>
      </c>
      <c r="D19" s="57"/>
      <c r="E19" s="57"/>
    </row>
    <row r="20" spans="1:5" ht="34.5" customHeight="1">
      <c r="A20" s="14"/>
      <c r="B20" s="14" t="s">
        <v>17</v>
      </c>
      <c r="C20" s="57" t="s">
        <v>169</v>
      </c>
      <c r="D20" s="57"/>
      <c r="E20" s="57"/>
    </row>
    <row r="21" spans="1:5" ht="34.5" customHeight="1">
      <c r="A21" s="14"/>
      <c r="B21" s="14" t="s">
        <v>18</v>
      </c>
      <c r="C21" s="57" t="s">
        <v>170</v>
      </c>
      <c r="D21" s="57"/>
      <c r="E21" s="57"/>
    </row>
    <row r="22" spans="1:5" ht="34.5" customHeight="1">
      <c r="A22" s="14"/>
      <c r="B22" s="14" t="s">
        <v>19</v>
      </c>
      <c r="C22" s="57" t="s">
        <v>171</v>
      </c>
      <c r="D22" s="57"/>
      <c r="E22" s="57"/>
    </row>
    <row r="23" spans="1:5" ht="34.5" customHeight="1">
      <c r="A23" s="14"/>
      <c r="B23" s="14" t="s">
        <v>20</v>
      </c>
      <c r="C23" s="57">
        <v>5246038162</v>
      </c>
      <c r="D23" s="57"/>
      <c r="E23" s="57"/>
    </row>
    <row r="24" spans="1:5" ht="34.5" customHeight="1">
      <c r="A24" s="14"/>
      <c r="B24" s="14" t="s">
        <v>21</v>
      </c>
      <c r="C24" s="57">
        <v>524601001</v>
      </c>
      <c r="D24" s="57"/>
      <c r="E24" s="57"/>
    </row>
    <row r="25" spans="1:5" ht="34.5" customHeight="1">
      <c r="A25" s="14"/>
      <c r="B25" s="14" t="s">
        <v>22</v>
      </c>
      <c r="C25" s="52">
        <v>1105246000694</v>
      </c>
      <c r="D25" s="52"/>
      <c r="E25" s="52"/>
    </row>
    <row r="26" spans="1:5" ht="50.25" customHeight="1">
      <c r="A26" s="14"/>
      <c r="B26" s="14" t="s">
        <v>23</v>
      </c>
      <c r="C26" s="57" t="s">
        <v>201</v>
      </c>
      <c r="D26" s="57"/>
      <c r="E26" s="57"/>
    </row>
    <row r="27" spans="1:5" ht="50.25" customHeight="1" thickBot="1">
      <c r="A27" s="4"/>
      <c r="B27" s="4"/>
      <c r="C27" s="4"/>
      <c r="D27" s="4"/>
      <c r="E27" s="4"/>
    </row>
    <row r="28" spans="1:5" ht="50.25" customHeight="1" thickBot="1">
      <c r="A28" s="5" t="s">
        <v>24</v>
      </c>
      <c r="B28" s="6" t="s">
        <v>25</v>
      </c>
      <c r="C28" s="6" t="s">
        <v>26</v>
      </c>
      <c r="D28" s="6" t="s">
        <v>27</v>
      </c>
      <c r="E28" s="6" t="s">
        <v>28</v>
      </c>
    </row>
    <row r="29" spans="1:5" ht="37.5" customHeight="1" thickBot="1">
      <c r="A29" s="7">
        <v>1</v>
      </c>
      <c r="B29" s="54" t="s">
        <v>29</v>
      </c>
      <c r="C29" s="55"/>
      <c r="D29" s="55"/>
      <c r="E29" s="56"/>
    </row>
    <row r="30" spans="1:5" ht="43.5" customHeight="1" thickBot="1">
      <c r="A30" s="8" t="s">
        <v>30</v>
      </c>
      <c r="B30" s="9" t="s">
        <v>172</v>
      </c>
      <c r="C30" s="10" t="s">
        <v>31</v>
      </c>
      <c r="D30" s="10" t="s">
        <v>31</v>
      </c>
      <c r="E30" s="49" t="s">
        <v>202</v>
      </c>
    </row>
    <row r="31" spans="1:5" ht="43.5" customHeight="1" thickBot="1">
      <c r="A31" s="8"/>
      <c r="B31" s="9" t="s">
        <v>32</v>
      </c>
      <c r="C31" s="10" t="s">
        <v>31</v>
      </c>
      <c r="D31" s="10" t="s">
        <v>31</v>
      </c>
      <c r="E31" s="69"/>
    </row>
    <row r="32" spans="1:5" ht="43.5" customHeight="1" thickBot="1">
      <c r="A32" s="8"/>
      <c r="B32" s="9" t="s">
        <v>33</v>
      </c>
      <c r="C32" s="10"/>
      <c r="D32" s="9"/>
      <c r="E32" s="69"/>
    </row>
    <row r="33" spans="1:5" ht="43.5" customHeight="1" hidden="1" thickBot="1">
      <c r="A33" s="8"/>
      <c r="B33" s="9" t="s">
        <v>34</v>
      </c>
      <c r="C33" s="10" t="s">
        <v>35</v>
      </c>
      <c r="D33" s="9"/>
      <c r="E33" s="69"/>
    </row>
    <row r="34" spans="1:5" ht="43.5" customHeight="1" thickBot="1">
      <c r="A34" s="8"/>
      <c r="B34" s="9" t="s">
        <v>36</v>
      </c>
      <c r="C34" s="10"/>
      <c r="D34" s="9"/>
      <c r="E34" s="69"/>
    </row>
    <row r="35" spans="1:5" ht="43.5" customHeight="1" thickBot="1">
      <c r="A35" s="8"/>
      <c r="B35" s="9" t="s">
        <v>37</v>
      </c>
      <c r="C35" s="10" t="s">
        <v>35</v>
      </c>
      <c r="D35" s="16">
        <v>555.55</v>
      </c>
      <c r="E35" s="69"/>
    </row>
    <row r="36" spans="1:5" ht="43.5" customHeight="1" thickBot="1">
      <c r="A36" s="8"/>
      <c r="B36" s="9" t="s">
        <v>38</v>
      </c>
      <c r="C36" s="10" t="s">
        <v>39</v>
      </c>
      <c r="D36" s="16">
        <v>130.63</v>
      </c>
      <c r="E36" s="69"/>
    </row>
    <row r="37" spans="1:5" ht="43.5" customHeight="1" thickBot="1">
      <c r="A37" s="8"/>
      <c r="B37" s="9" t="s">
        <v>40</v>
      </c>
      <c r="C37" s="10"/>
      <c r="D37" s="16"/>
      <c r="E37" s="69"/>
    </row>
    <row r="38" spans="1:5" ht="43.5" customHeight="1" thickBot="1">
      <c r="A38" s="8"/>
      <c r="B38" s="9" t="s">
        <v>36</v>
      </c>
      <c r="C38" s="10"/>
      <c r="D38" s="16"/>
      <c r="E38" s="69"/>
    </row>
    <row r="39" spans="1:5" ht="43.5" customHeight="1" thickBot="1">
      <c r="A39" s="8"/>
      <c r="B39" s="9" t="s">
        <v>37</v>
      </c>
      <c r="C39" s="10" t="s">
        <v>35</v>
      </c>
      <c r="D39" s="16">
        <v>555.55</v>
      </c>
      <c r="E39" s="69"/>
    </row>
    <row r="40" spans="1:5" ht="43.5" customHeight="1" thickBot="1">
      <c r="A40" s="8"/>
      <c r="B40" s="9" t="s">
        <v>38</v>
      </c>
      <c r="C40" s="10" t="s">
        <v>39</v>
      </c>
      <c r="D40" s="16">
        <v>130.63</v>
      </c>
      <c r="E40" s="69"/>
    </row>
    <row r="41" spans="1:5" ht="51.75" customHeight="1" hidden="1" thickBot="1">
      <c r="A41" s="8"/>
      <c r="B41" s="9" t="s">
        <v>41</v>
      </c>
      <c r="C41" s="10" t="s">
        <v>31</v>
      </c>
      <c r="D41" s="9"/>
      <c r="E41" s="37"/>
    </row>
    <row r="42" spans="1:5" ht="43.5" customHeight="1" hidden="1" thickBot="1">
      <c r="A42" s="8"/>
      <c r="B42" s="9" t="s">
        <v>33</v>
      </c>
      <c r="C42" s="10"/>
      <c r="D42" s="9"/>
      <c r="E42" s="37"/>
    </row>
    <row r="43" spans="1:5" ht="43.5" customHeight="1" hidden="1" thickBot="1">
      <c r="A43" s="8"/>
      <c r="B43" s="9" t="s">
        <v>34</v>
      </c>
      <c r="C43" s="10" t="s">
        <v>35</v>
      </c>
      <c r="D43" s="9"/>
      <c r="E43" s="37"/>
    </row>
    <row r="44" spans="1:5" ht="43.5" customHeight="1" hidden="1" thickBot="1">
      <c r="A44" s="8"/>
      <c r="B44" s="9" t="s">
        <v>36</v>
      </c>
      <c r="C44" s="10"/>
      <c r="D44" s="9"/>
      <c r="E44" s="37"/>
    </row>
    <row r="45" spans="1:5" ht="43.5" customHeight="1" hidden="1" thickBot="1">
      <c r="A45" s="8"/>
      <c r="B45" s="9" t="s">
        <v>37</v>
      </c>
      <c r="C45" s="10" t="s">
        <v>35</v>
      </c>
      <c r="D45" s="9"/>
      <c r="E45" s="37"/>
    </row>
    <row r="46" spans="1:5" ht="43.5" customHeight="1" hidden="1" thickBot="1">
      <c r="A46" s="8"/>
      <c r="B46" s="9" t="s">
        <v>38</v>
      </c>
      <c r="C46" s="10" t="s">
        <v>39</v>
      </c>
      <c r="D46" s="9"/>
      <c r="E46" s="37"/>
    </row>
    <row r="47" spans="1:5" ht="43.5" customHeight="1" hidden="1" thickBot="1">
      <c r="A47" s="8"/>
      <c r="B47" s="9" t="s">
        <v>40</v>
      </c>
      <c r="C47" s="10"/>
      <c r="D47" s="9"/>
      <c r="E47" s="37"/>
    </row>
    <row r="48" spans="1:5" ht="43.5" customHeight="1" hidden="1" thickBot="1">
      <c r="A48" s="8"/>
      <c r="B48" s="9" t="s">
        <v>34</v>
      </c>
      <c r="C48" s="10" t="s">
        <v>35</v>
      </c>
      <c r="D48" s="9"/>
      <c r="E48" s="37"/>
    </row>
    <row r="49" spans="1:5" ht="43.5" customHeight="1" hidden="1" thickBot="1">
      <c r="A49" s="8"/>
      <c r="B49" s="9" t="s">
        <v>36</v>
      </c>
      <c r="C49" s="10"/>
      <c r="D49" s="9"/>
      <c r="E49" s="37"/>
    </row>
    <row r="50" spans="1:5" ht="43.5" customHeight="1" hidden="1" thickBot="1">
      <c r="A50" s="8"/>
      <c r="B50" s="9" t="s">
        <v>37</v>
      </c>
      <c r="C50" s="10" t="s">
        <v>35</v>
      </c>
      <c r="D50" s="9"/>
      <c r="E50" s="37"/>
    </row>
    <row r="51" spans="1:5" ht="43.5" customHeight="1" hidden="1" thickBot="1">
      <c r="A51" s="8"/>
      <c r="B51" s="9" t="s">
        <v>38</v>
      </c>
      <c r="C51" s="10" t="s">
        <v>39</v>
      </c>
      <c r="D51" s="9"/>
      <c r="E51" s="37"/>
    </row>
    <row r="52" spans="1:5" ht="43.5" customHeight="1" hidden="1" thickBot="1">
      <c r="A52" s="8" t="s">
        <v>42</v>
      </c>
      <c r="B52" s="9" t="s">
        <v>43</v>
      </c>
      <c r="C52" s="10" t="s">
        <v>44</v>
      </c>
      <c r="D52" s="9"/>
      <c r="E52" s="37"/>
    </row>
    <row r="53" spans="1:5" ht="43.5" customHeight="1" hidden="1" thickBot="1">
      <c r="A53" s="8" t="s">
        <v>45</v>
      </c>
      <c r="B53" s="9" t="s">
        <v>46</v>
      </c>
      <c r="C53" s="10" t="s">
        <v>35</v>
      </c>
      <c r="D53" s="9"/>
      <c r="E53" s="37"/>
    </row>
    <row r="54" spans="1:5" ht="43.5" customHeight="1" hidden="1" thickBot="1">
      <c r="A54" s="8" t="s">
        <v>47</v>
      </c>
      <c r="B54" s="9" t="s">
        <v>48</v>
      </c>
      <c r="C54" s="10" t="s">
        <v>44</v>
      </c>
      <c r="D54" s="9"/>
      <c r="E54" s="37"/>
    </row>
    <row r="55" spans="1:5" ht="52.5" customHeight="1" thickBot="1">
      <c r="A55" s="8" t="s">
        <v>49</v>
      </c>
      <c r="B55" s="9" t="s">
        <v>174</v>
      </c>
      <c r="C55" s="10" t="s">
        <v>50</v>
      </c>
      <c r="D55" s="38">
        <v>3700400</v>
      </c>
      <c r="E55" s="39" t="s">
        <v>173</v>
      </c>
    </row>
    <row r="56" spans="1:5" ht="43.5" customHeight="1" thickBot="1">
      <c r="A56" s="8" t="s">
        <v>51</v>
      </c>
      <c r="B56" s="9" t="s">
        <v>52</v>
      </c>
      <c r="C56" s="10" t="s">
        <v>50</v>
      </c>
      <c r="D56" s="17"/>
      <c r="E56" s="18"/>
    </row>
    <row r="57" spans="1:5" ht="32.25" customHeight="1" thickBot="1">
      <c r="A57" s="7">
        <v>2</v>
      </c>
      <c r="B57" s="54" t="s">
        <v>53</v>
      </c>
      <c r="C57" s="55"/>
      <c r="D57" s="55"/>
      <c r="E57" s="62"/>
    </row>
    <row r="58" spans="1:5" ht="43.5" customHeight="1" thickBot="1">
      <c r="A58" s="8" t="s">
        <v>54</v>
      </c>
      <c r="B58" s="9" t="s">
        <v>55</v>
      </c>
      <c r="C58" s="10" t="s">
        <v>31</v>
      </c>
      <c r="D58" s="9"/>
      <c r="E58" s="9"/>
    </row>
    <row r="59" spans="1:5" ht="29.25" customHeight="1" thickBot="1">
      <c r="A59" s="8" t="s">
        <v>56</v>
      </c>
      <c r="B59" s="9" t="s">
        <v>57</v>
      </c>
      <c r="C59" s="10" t="s">
        <v>58</v>
      </c>
      <c r="D59" s="31">
        <v>498529</v>
      </c>
      <c r="E59" s="9"/>
    </row>
    <row r="60" spans="1:5" ht="43.5" customHeight="1" thickBot="1">
      <c r="A60" s="8" t="s">
        <v>59</v>
      </c>
      <c r="B60" s="9" t="s">
        <v>60</v>
      </c>
      <c r="C60" s="10" t="s">
        <v>58</v>
      </c>
      <c r="D60" s="31">
        <v>498790</v>
      </c>
      <c r="E60" s="9"/>
    </row>
    <row r="61" spans="1:5" ht="28.5" customHeight="1" thickBot="1">
      <c r="A61" s="8"/>
      <c r="B61" s="9" t="s">
        <v>61</v>
      </c>
      <c r="C61" s="10" t="s">
        <v>58</v>
      </c>
      <c r="D61" s="30">
        <v>23555.66</v>
      </c>
      <c r="E61" s="29"/>
    </row>
    <row r="62" spans="1:7" ht="49.5" customHeight="1">
      <c r="A62" s="20"/>
      <c r="B62" s="13" t="s">
        <v>185</v>
      </c>
      <c r="C62" s="23" t="s">
        <v>58</v>
      </c>
      <c r="D62" s="63">
        <f>193557.343+5675.82</f>
        <v>199233.163</v>
      </c>
      <c r="E62" s="64"/>
      <c r="G62" s="40"/>
    </row>
    <row r="63" spans="1:5" ht="27.75" customHeight="1">
      <c r="A63" s="14"/>
      <c r="B63" s="15" t="s">
        <v>186</v>
      </c>
      <c r="C63" s="15" t="s">
        <v>180</v>
      </c>
      <c r="D63" s="15" t="s">
        <v>181</v>
      </c>
      <c r="E63" s="15" t="s">
        <v>182</v>
      </c>
    </row>
    <row r="64" spans="1:5" ht="49.5" customHeight="1" thickBot="1">
      <c r="A64" s="24" t="s">
        <v>177</v>
      </c>
      <c r="B64" s="25" t="s">
        <v>183</v>
      </c>
      <c r="C64" s="16">
        <v>109.49</v>
      </c>
      <c r="D64" s="26">
        <f aca="true" t="shared" si="0" ref="D64:D69">E64/C64*1000</f>
        <v>4078.9478491186414</v>
      </c>
      <c r="E64" s="32">
        <f>351.569+95.035</f>
        <v>446.60400000000004</v>
      </c>
    </row>
    <row r="65" spans="1:5" ht="49.5" customHeight="1" thickBot="1">
      <c r="A65" s="14" t="s">
        <v>178</v>
      </c>
      <c r="B65" s="27" t="s">
        <v>184</v>
      </c>
      <c r="C65" s="16">
        <v>57783.65</v>
      </c>
      <c r="D65" s="26">
        <f t="shared" si="0"/>
        <v>2980.8200589613148</v>
      </c>
      <c r="E65" s="32">
        <v>172242.663</v>
      </c>
    </row>
    <row r="66" spans="1:5" ht="49.5" customHeight="1" thickBot="1">
      <c r="A66" s="21" t="s">
        <v>177</v>
      </c>
      <c r="B66" s="28" t="s">
        <v>175</v>
      </c>
      <c r="C66" s="16">
        <v>464.9</v>
      </c>
      <c r="D66" s="26">
        <f t="shared" si="0"/>
        <v>9792.488707248871</v>
      </c>
      <c r="E66" s="32">
        <f>4245.952+306.576</f>
        <v>4552.528</v>
      </c>
    </row>
    <row r="67" spans="1:5" ht="49.5" customHeight="1" thickBot="1">
      <c r="A67" s="21" t="s">
        <v>177</v>
      </c>
      <c r="B67" s="27" t="s">
        <v>176</v>
      </c>
      <c r="C67" s="16">
        <v>8131.36</v>
      </c>
      <c r="D67" s="26">
        <f t="shared" si="0"/>
        <v>2138.831757541174</v>
      </c>
      <c r="E67" s="32">
        <f>12270.69+5120.921</f>
        <v>17391.611</v>
      </c>
    </row>
    <row r="68" spans="1:5" ht="49.5" customHeight="1" thickBot="1">
      <c r="A68" s="22" t="s">
        <v>177</v>
      </c>
      <c r="B68" s="41" t="s">
        <v>179</v>
      </c>
      <c r="C68" s="16">
        <v>479.48</v>
      </c>
      <c r="D68" s="26">
        <f t="shared" si="0"/>
        <v>9436.623008258948</v>
      </c>
      <c r="E68" s="32">
        <f>4371.384+153.288</f>
        <v>4524.6720000000005</v>
      </c>
    </row>
    <row r="69" spans="1:5" ht="49.5" customHeight="1" thickBot="1">
      <c r="A69" s="42" t="s">
        <v>205</v>
      </c>
      <c r="B69" s="43" t="s">
        <v>206</v>
      </c>
      <c r="C69" s="16">
        <v>113.02</v>
      </c>
      <c r="D69" s="26">
        <f t="shared" si="0"/>
        <v>664.3514422226154</v>
      </c>
      <c r="E69" s="32">
        <v>75.085</v>
      </c>
    </row>
    <row r="70" spans="1:5" ht="54" customHeight="1" thickBot="1">
      <c r="A70" s="44"/>
      <c r="B70" s="5" t="s">
        <v>62</v>
      </c>
      <c r="C70" s="10" t="s">
        <v>58</v>
      </c>
      <c r="D70" s="65">
        <v>53598.428</v>
      </c>
      <c r="E70" s="66"/>
    </row>
    <row r="71" spans="1:5" ht="43.5" customHeight="1" thickBot="1">
      <c r="A71" s="19"/>
      <c r="B71" s="9" t="s">
        <v>63</v>
      </c>
      <c r="C71" s="10" t="s">
        <v>64</v>
      </c>
      <c r="D71" s="58">
        <f>D70/D72</f>
        <v>3.9655188027333286</v>
      </c>
      <c r="E71" s="59"/>
    </row>
    <row r="72" spans="1:5" ht="43.5" customHeight="1" thickBot="1">
      <c r="A72" s="19"/>
      <c r="B72" s="9" t="s">
        <v>65</v>
      </c>
      <c r="C72" s="10" t="s">
        <v>66</v>
      </c>
      <c r="D72" s="53">
        <v>13516.12</v>
      </c>
      <c r="E72" s="50"/>
    </row>
    <row r="73" spans="1:5" ht="43.5" customHeight="1" thickBot="1">
      <c r="A73" s="8"/>
      <c r="B73" s="9" t="s">
        <v>67</v>
      </c>
      <c r="C73" s="10" t="s">
        <v>58</v>
      </c>
      <c r="D73" s="65">
        <v>15326.848</v>
      </c>
      <c r="E73" s="66"/>
    </row>
    <row r="74" spans="1:5" ht="43.5" customHeight="1" thickBot="1">
      <c r="A74" s="8"/>
      <c r="B74" s="9" t="s">
        <v>68</v>
      </c>
      <c r="C74" s="10" t="s">
        <v>58</v>
      </c>
      <c r="D74" s="65">
        <v>577.129</v>
      </c>
      <c r="E74" s="66"/>
    </row>
    <row r="75" spans="1:5" ht="43.5" customHeight="1" thickBot="1">
      <c r="A75" s="8"/>
      <c r="B75" s="9" t="s">
        <v>69</v>
      </c>
      <c r="C75" s="10" t="s">
        <v>58</v>
      </c>
      <c r="D75" s="65">
        <f>90366.877+23676.122</f>
        <v>114042.999</v>
      </c>
      <c r="E75" s="66"/>
    </row>
    <row r="76" spans="1:5" ht="57" customHeight="1" thickBot="1">
      <c r="A76" s="8"/>
      <c r="B76" s="9" t="s">
        <v>70</v>
      </c>
      <c r="C76" s="10" t="s">
        <v>58</v>
      </c>
      <c r="D76" s="65">
        <f>8455.182+27.22</f>
        <v>8482.402</v>
      </c>
      <c r="E76" s="66"/>
    </row>
    <row r="77" spans="1:5" ht="43.5" customHeight="1" thickBot="1">
      <c r="A77" s="8"/>
      <c r="B77" s="9" t="s">
        <v>71</v>
      </c>
      <c r="C77" s="10" t="s">
        <v>58</v>
      </c>
      <c r="D77" s="65">
        <v>41610.046</v>
      </c>
      <c r="E77" s="66"/>
    </row>
    <row r="78" spans="1:5" ht="43.5" customHeight="1" thickBot="1">
      <c r="A78" s="8"/>
      <c r="B78" s="9" t="s">
        <v>72</v>
      </c>
      <c r="C78" s="10" t="s">
        <v>58</v>
      </c>
      <c r="D78" s="65">
        <v>24043.651</v>
      </c>
      <c r="E78" s="66"/>
    </row>
    <row r="79" spans="1:5" ht="43.5" customHeight="1" thickBot="1">
      <c r="A79" s="8"/>
      <c r="B79" s="9" t="s">
        <v>73</v>
      </c>
      <c r="C79" s="10" t="s">
        <v>58</v>
      </c>
      <c r="D79" s="65">
        <f>3615.06+9515.32</f>
        <v>13130.38</v>
      </c>
      <c r="E79" s="66"/>
    </row>
    <row r="80" spans="1:5" ht="63.75" customHeight="1" thickBot="1">
      <c r="A80" s="8"/>
      <c r="B80" s="9" t="s">
        <v>74</v>
      </c>
      <c r="C80" s="10" t="s">
        <v>58</v>
      </c>
      <c r="D80" s="65">
        <f>3988.586+1200</f>
        <v>5188.585999999999</v>
      </c>
      <c r="E80" s="66"/>
    </row>
    <row r="81" spans="1:5" ht="48" customHeight="1" thickBot="1">
      <c r="A81" s="8" t="s">
        <v>75</v>
      </c>
      <c r="B81" s="9" t="s">
        <v>76</v>
      </c>
      <c r="C81" s="10" t="s">
        <v>58</v>
      </c>
      <c r="D81" s="65">
        <f>D59-D60</f>
        <v>-261</v>
      </c>
      <c r="E81" s="70"/>
    </row>
    <row r="82" spans="1:5" ht="43.5" customHeight="1" thickBot="1">
      <c r="A82" s="8" t="s">
        <v>77</v>
      </c>
      <c r="B82" s="9" t="s">
        <v>78</v>
      </c>
      <c r="C82" s="10" t="s">
        <v>58</v>
      </c>
      <c r="D82" s="72"/>
      <c r="E82" s="70"/>
    </row>
    <row r="83" spans="1:5" ht="63.75" customHeight="1" thickBot="1">
      <c r="A83" s="8"/>
      <c r="B83" s="9" t="s">
        <v>79</v>
      </c>
      <c r="C83" s="10" t="s">
        <v>58</v>
      </c>
      <c r="D83" s="72"/>
      <c r="E83" s="70"/>
    </row>
    <row r="84" spans="1:5" ht="43.5" customHeight="1" thickBot="1">
      <c r="A84" s="8" t="s">
        <v>80</v>
      </c>
      <c r="B84" s="9" t="s">
        <v>81</v>
      </c>
      <c r="C84" s="10" t="s">
        <v>58</v>
      </c>
      <c r="D84" s="46">
        <v>-178259</v>
      </c>
      <c r="E84" s="47" t="s">
        <v>207</v>
      </c>
    </row>
    <row r="85" spans="1:5" ht="96.75" customHeight="1" thickBot="1">
      <c r="A85" s="8" t="s">
        <v>82</v>
      </c>
      <c r="B85" s="9" t="s">
        <v>83</v>
      </c>
      <c r="C85" s="10" t="s">
        <v>31</v>
      </c>
      <c r="D85" s="10" t="s">
        <v>31</v>
      </c>
      <c r="E85" s="35" t="s">
        <v>199</v>
      </c>
    </row>
    <row r="86" spans="1:5" ht="32.25" customHeight="1" thickBot="1">
      <c r="A86" s="8" t="s">
        <v>84</v>
      </c>
      <c r="B86" s="9" t="s">
        <v>85</v>
      </c>
      <c r="C86" s="10" t="s">
        <v>86</v>
      </c>
      <c r="D86" s="16">
        <v>221.3</v>
      </c>
      <c r="E86" s="9"/>
    </row>
    <row r="87" spans="1:5" ht="32.25" customHeight="1" thickBot="1">
      <c r="A87" s="8" t="s">
        <v>87</v>
      </c>
      <c r="B87" s="9" t="s">
        <v>88</v>
      </c>
      <c r="C87" s="10" t="s">
        <v>86</v>
      </c>
      <c r="D87" s="16">
        <v>187.6</v>
      </c>
      <c r="E87" s="9"/>
    </row>
    <row r="88" spans="1:5" ht="32.25" customHeight="1" thickBot="1">
      <c r="A88" s="8" t="s">
        <v>89</v>
      </c>
      <c r="B88" s="9" t="s">
        <v>90</v>
      </c>
      <c r="C88" s="10" t="s">
        <v>91</v>
      </c>
      <c r="D88" s="16">
        <v>425.401</v>
      </c>
      <c r="E88" s="9"/>
    </row>
    <row r="89" spans="1:5" ht="32.25" customHeight="1" thickBot="1">
      <c r="A89" s="8" t="s">
        <v>92</v>
      </c>
      <c r="B89" s="9" t="s">
        <v>93</v>
      </c>
      <c r="C89" s="10" t="s">
        <v>91</v>
      </c>
      <c r="D89" s="16">
        <v>16.837</v>
      </c>
      <c r="E89" s="9"/>
    </row>
    <row r="90" spans="1:5" ht="33" customHeight="1" thickBot="1">
      <c r="A90" s="8" t="s">
        <v>94</v>
      </c>
      <c r="B90" s="9" t="s">
        <v>95</v>
      </c>
      <c r="C90" s="10" t="s">
        <v>91</v>
      </c>
      <c r="D90" s="16">
        <v>400.719</v>
      </c>
      <c r="E90" s="9"/>
    </row>
    <row r="91" spans="1:5" ht="26.25" customHeight="1" thickBot="1">
      <c r="A91" s="8"/>
      <c r="B91" s="9" t="s">
        <v>96</v>
      </c>
      <c r="C91" s="10" t="s">
        <v>91</v>
      </c>
      <c r="D91" s="16">
        <v>23.963</v>
      </c>
      <c r="E91" s="9"/>
    </row>
    <row r="92" spans="1:5" ht="43.5" customHeight="1" thickBot="1">
      <c r="A92" s="8"/>
      <c r="B92" s="9" t="s">
        <v>97</v>
      </c>
      <c r="C92" s="10" t="s">
        <v>91</v>
      </c>
      <c r="D92" s="16">
        <f>D90-D91</f>
        <v>376.756</v>
      </c>
      <c r="E92" s="9"/>
    </row>
    <row r="93" spans="1:5" ht="43.5" customHeight="1" thickBot="1">
      <c r="A93" s="8" t="s">
        <v>98</v>
      </c>
      <c r="B93" s="9" t="s">
        <v>197</v>
      </c>
      <c r="C93" s="10" t="s">
        <v>99</v>
      </c>
      <c r="D93" s="33">
        <f>51.02/(D88+D89-6.842)*100</f>
        <v>11.71806814945475</v>
      </c>
      <c r="E93" s="9"/>
    </row>
    <row r="94" spans="1:5" ht="43.5" customHeight="1" thickBot="1">
      <c r="A94" s="8" t="s">
        <v>100</v>
      </c>
      <c r="B94" s="9" t="s">
        <v>101</v>
      </c>
      <c r="C94" s="10" t="s">
        <v>102</v>
      </c>
      <c r="D94" s="49">
        <f>137.352*2</f>
        <v>274.704</v>
      </c>
      <c r="E94" s="9"/>
    </row>
    <row r="95" spans="1:5" ht="43.5" customHeight="1" thickBot="1">
      <c r="A95" s="8" t="s">
        <v>103</v>
      </c>
      <c r="B95" s="9" t="s">
        <v>104</v>
      </c>
      <c r="C95" s="10" t="s">
        <v>102</v>
      </c>
      <c r="D95" s="71"/>
      <c r="E95" s="9"/>
    </row>
    <row r="96" spans="1:5" ht="30" customHeight="1" thickBot="1">
      <c r="A96" s="8" t="s">
        <v>105</v>
      </c>
      <c r="B96" s="9" t="s">
        <v>106</v>
      </c>
      <c r="C96" s="10" t="s">
        <v>107</v>
      </c>
      <c r="D96" s="9"/>
      <c r="E96" s="9"/>
    </row>
    <row r="97" spans="1:5" ht="43.5" customHeight="1" thickBot="1">
      <c r="A97" s="8" t="s">
        <v>108</v>
      </c>
      <c r="B97" s="9" t="s">
        <v>109</v>
      </c>
      <c r="C97" s="10" t="s">
        <v>107</v>
      </c>
      <c r="D97" s="16">
        <v>62</v>
      </c>
      <c r="E97" s="9"/>
    </row>
    <row r="98" spans="1:5" ht="43.5" customHeight="1" thickBot="1">
      <c r="A98" s="8"/>
      <c r="B98" s="9" t="s">
        <v>110</v>
      </c>
      <c r="C98" s="10" t="s">
        <v>107</v>
      </c>
      <c r="D98" s="9"/>
      <c r="E98" s="9"/>
    </row>
    <row r="99" spans="1:5" ht="43.5" customHeight="1" thickBot="1">
      <c r="A99" s="8"/>
      <c r="B99" s="9" t="s">
        <v>111</v>
      </c>
      <c r="C99" s="10" t="s">
        <v>107</v>
      </c>
      <c r="D99" s="16">
        <v>62</v>
      </c>
      <c r="E99" s="9"/>
    </row>
    <row r="100" spans="1:5" ht="43.5" customHeight="1" thickBot="1">
      <c r="A100" s="8" t="s">
        <v>112</v>
      </c>
      <c r="B100" s="9" t="s">
        <v>113</v>
      </c>
      <c r="C100" s="10" t="s">
        <v>107</v>
      </c>
      <c r="D100" s="16">
        <v>3</v>
      </c>
      <c r="E100" s="9"/>
    </row>
    <row r="101" spans="1:5" ht="43.5" customHeight="1" thickBot="1">
      <c r="A101" s="8" t="s">
        <v>114</v>
      </c>
      <c r="B101" s="9" t="s">
        <v>115</v>
      </c>
      <c r="C101" s="10" t="s">
        <v>116</v>
      </c>
      <c r="D101" s="16">
        <v>810</v>
      </c>
      <c r="E101" s="9"/>
    </row>
    <row r="102" spans="1:5" ht="43.5" customHeight="1" thickBot="1">
      <c r="A102" s="8" t="s">
        <v>117</v>
      </c>
      <c r="B102" s="9" t="s">
        <v>118</v>
      </c>
      <c r="C102" s="10" t="s">
        <v>119</v>
      </c>
      <c r="D102" s="16">
        <v>164.6</v>
      </c>
      <c r="E102" s="9"/>
    </row>
    <row r="103" spans="1:5" ht="43.5" customHeight="1" thickBot="1">
      <c r="A103" s="8" t="s">
        <v>120</v>
      </c>
      <c r="B103" s="9" t="s">
        <v>121</v>
      </c>
      <c r="C103" s="10" t="s">
        <v>122</v>
      </c>
      <c r="D103" s="16">
        <v>33.73</v>
      </c>
      <c r="E103" s="9"/>
    </row>
    <row r="104" spans="1:5" ht="43.5" customHeight="1" thickBot="1">
      <c r="A104" s="8" t="s">
        <v>123</v>
      </c>
      <c r="B104" s="9" t="s">
        <v>124</v>
      </c>
      <c r="C104" s="10" t="s">
        <v>125</v>
      </c>
      <c r="D104" s="33">
        <v>3.01</v>
      </c>
      <c r="E104" s="9"/>
    </row>
    <row r="105" spans="1:5" ht="43.5" customHeight="1" thickBot="1">
      <c r="A105" s="7">
        <v>3</v>
      </c>
      <c r="B105" s="54" t="s">
        <v>126</v>
      </c>
      <c r="C105" s="55"/>
      <c r="D105" s="55"/>
      <c r="E105" s="56"/>
    </row>
    <row r="106" spans="1:5" ht="43.5" customHeight="1" thickBot="1">
      <c r="A106" s="8" t="s">
        <v>127</v>
      </c>
      <c r="B106" s="9" t="s">
        <v>128</v>
      </c>
      <c r="C106" s="10" t="s">
        <v>129</v>
      </c>
      <c r="D106" s="16">
        <v>0.779</v>
      </c>
      <c r="E106" s="10"/>
    </row>
    <row r="107" spans="1:5" ht="78.75" customHeight="1" thickBot="1">
      <c r="A107" s="8" t="s">
        <v>130</v>
      </c>
      <c r="B107" s="9" t="s">
        <v>131</v>
      </c>
      <c r="C107" s="10" t="s">
        <v>31</v>
      </c>
      <c r="D107" s="16" t="s">
        <v>31</v>
      </c>
      <c r="E107" s="10" t="s">
        <v>31</v>
      </c>
    </row>
    <row r="108" spans="1:5" ht="43.5" customHeight="1" thickBot="1">
      <c r="A108" s="8"/>
      <c r="B108" s="9" t="s">
        <v>132</v>
      </c>
      <c r="C108" s="10" t="s">
        <v>133</v>
      </c>
      <c r="D108" s="16">
        <f>905+259586</f>
        <v>260491</v>
      </c>
      <c r="E108" s="10"/>
    </row>
    <row r="109" spans="1:5" ht="43.5" customHeight="1" thickBot="1">
      <c r="A109" s="8"/>
      <c r="B109" s="9" t="s">
        <v>134</v>
      </c>
      <c r="C109" s="10" t="s">
        <v>116</v>
      </c>
      <c r="D109" s="16">
        <f>149+8302</f>
        <v>8451</v>
      </c>
      <c r="E109" s="10"/>
    </row>
    <row r="110" spans="1:5" ht="74.25" customHeight="1" thickBot="1">
      <c r="A110" s="8" t="s">
        <v>135</v>
      </c>
      <c r="B110" s="9" t="s">
        <v>136</v>
      </c>
      <c r="C110" s="10" t="s">
        <v>133</v>
      </c>
      <c r="D110" s="45">
        <v>6108</v>
      </c>
      <c r="E110" s="10"/>
    </row>
    <row r="111" spans="1:5" ht="25.5" customHeight="1" thickBot="1">
      <c r="A111" s="7">
        <v>4</v>
      </c>
      <c r="B111" s="54" t="s">
        <v>200</v>
      </c>
      <c r="C111" s="55"/>
      <c r="D111" s="55"/>
      <c r="E111" s="56"/>
    </row>
    <row r="112" spans="1:5" ht="64.5" customHeight="1" thickBot="1">
      <c r="A112" s="8" t="s">
        <v>137</v>
      </c>
      <c r="B112" s="9" t="s">
        <v>138</v>
      </c>
      <c r="C112" s="10" t="s">
        <v>31</v>
      </c>
      <c r="D112" s="54" t="s">
        <v>187</v>
      </c>
      <c r="E112" s="56"/>
    </row>
    <row r="113" spans="1:5" ht="43.5" customHeight="1" thickBot="1">
      <c r="A113" s="8" t="s">
        <v>139</v>
      </c>
      <c r="B113" s="9" t="s">
        <v>140</v>
      </c>
      <c r="C113" s="10" t="s">
        <v>31</v>
      </c>
      <c r="D113" s="60" t="s">
        <v>188</v>
      </c>
      <c r="E113" s="61"/>
    </row>
    <row r="114" spans="1:5" ht="43.5" customHeight="1" thickBot="1">
      <c r="A114" s="8" t="s">
        <v>141</v>
      </c>
      <c r="B114" s="9" t="s">
        <v>192</v>
      </c>
      <c r="C114" s="10" t="s">
        <v>58</v>
      </c>
      <c r="D114" s="60">
        <v>94190</v>
      </c>
      <c r="E114" s="61"/>
    </row>
    <row r="115" spans="1:5" ht="43.5" customHeight="1" thickBot="1">
      <c r="A115" s="8"/>
      <c r="B115" s="9" t="s">
        <v>193</v>
      </c>
      <c r="C115" s="10" t="s">
        <v>58</v>
      </c>
      <c r="D115" s="60">
        <v>37385</v>
      </c>
      <c r="E115" s="61"/>
    </row>
    <row r="116" spans="1:5" ht="43.5" customHeight="1" thickBot="1">
      <c r="A116" s="8"/>
      <c r="B116" s="11" t="s">
        <v>189</v>
      </c>
      <c r="C116" s="12" t="s">
        <v>58</v>
      </c>
      <c r="D116" s="60">
        <v>4542</v>
      </c>
      <c r="E116" s="61"/>
    </row>
    <row r="117" spans="1:5" ht="43.5" customHeight="1" thickBot="1">
      <c r="A117" s="8"/>
      <c r="B117" s="11" t="s">
        <v>190</v>
      </c>
      <c r="C117" s="12" t="s">
        <v>58</v>
      </c>
      <c r="D117" s="60">
        <v>32843</v>
      </c>
      <c r="E117" s="61"/>
    </row>
    <row r="118" spans="1:5" ht="43.5" customHeight="1" thickBot="1">
      <c r="A118" s="8"/>
      <c r="B118" s="9" t="s">
        <v>194</v>
      </c>
      <c r="C118" s="10" t="s">
        <v>58</v>
      </c>
      <c r="D118" s="60">
        <v>16910</v>
      </c>
      <c r="E118" s="61"/>
    </row>
    <row r="119" spans="1:5" ht="43.5" customHeight="1" thickBot="1">
      <c r="A119" s="8"/>
      <c r="B119" s="11" t="s">
        <v>189</v>
      </c>
      <c r="C119" s="12" t="s">
        <v>58</v>
      </c>
      <c r="D119" s="60">
        <v>5301</v>
      </c>
      <c r="E119" s="61"/>
    </row>
    <row r="120" spans="1:5" ht="43.5" customHeight="1" thickBot="1">
      <c r="A120" s="8"/>
      <c r="B120" s="11" t="s">
        <v>190</v>
      </c>
      <c r="C120" s="12" t="s">
        <v>58</v>
      </c>
      <c r="D120" s="60">
        <v>9031</v>
      </c>
      <c r="E120" s="61"/>
    </row>
    <row r="121" spans="1:5" ht="43.5" customHeight="1" thickBot="1">
      <c r="A121" s="8"/>
      <c r="B121" s="11" t="s">
        <v>191</v>
      </c>
      <c r="C121" s="12" t="s">
        <v>58</v>
      </c>
      <c r="D121" s="60">
        <v>2578</v>
      </c>
      <c r="E121" s="61"/>
    </row>
    <row r="122" spans="1:5" ht="43.5" customHeight="1" thickBot="1">
      <c r="A122" s="8"/>
      <c r="B122" s="9" t="s">
        <v>195</v>
      </c>
      <c r="C122" s="10" t="s">
        <v>58</v>
      </c>
      <c r="D122" s="60">
        <v>3830</v>
      </c>
      <c r="E122" s="61"/>
    </row>
    <row r="123" spans="1:5" ht="43.5" customHeight="1" thickBot="1">
      <c r="A123" s="8"/>
      <c r="B123" s="11" t="s">
        <v>189</v>
      </c>
      <c r="C123" s="12" t="s">
        <v>58</v>
      </c>
      <c r="D123" s="60">
        <v>806</v>
      </c>
      <c r="E123" s="61"/>
    </row>
    <row r="124" spans="1:5" ht="43.5" customHeight="1" thickBot="1">
      <c r="A124" s="8"/>
      <c r="B124" s="11" t="s">
        <v>190</v>
      </c>
      <c r="C124" s="12" t="s">
        <v>58</v>
      </c>
      <c r="D124" s="60">
        <v>2611</v>
      </c>
      <c r="E124" s="61"/>
    </row>
    <row r="125" spans="1:5" ht="43.5" customHeight="1" thickBot="1">
      <c r="A125" s="8"/>
      <c r="B125" s="11" t="s">
        <v>191</v>
      </c>
      <c r="C125" s="12" t="s">
        <v>58</v>
      </c>
      <c r="D125" s="60">
        <v>413</v>
      </c>
      <c r="E125" s="61"/>
    </row>
    <row r="126" spans="1:5" ht="43.5" customHeight="1" thickBot="1">
      <c r="A126" s="8"/>
      <c r="B126" s="9" t="s">
        <v>196</v>
      </c>
      <c r="C126" s="10" t="s">
        <v>58</v>
      </c>
      <c r="D126" s="60">
        <v>16708</v>
      </c>
      <c r="E126" s="61"/>
    </row>
    <row r="127" spans="1:5" ht="43.5" customHeight="1" thickBot="1">
      <c r="A127" s="8"/>
      <c r="B127" s="11" t="s">
        <v>189</v>
      </c>
      <c r="C127" s="12" t="s">
        <v>58</v>
      </c>
      <c r="D127" s="60">
        <v>13366</v>
      </c>
      <c r="E127" s="61"/>
    </row>
    <row r="128" spans="1:5" ht="43.5" customHeight="1" thickBot="1">
      <c r="A128" s="36"/>
      <c r="B128" s="11" t="s">
        <v>190</v>
      </c>
      <c r="C128" s="34" t="s">
        <v>58</v>
      </c>
      <c r="D128" s="60"/>
      <c r="E128" s="61"/>
    </row>
    <row r="129" spans="1:5" ht="43.5" customHeight="1" thickBot="1">
      <c r="A129" s="8"/>
      <c r="B129" s="11" t="s">
        <v>191</v>
      </c>
      <c r="C129" s="34" t="s">
        <v>58</v>
      </c>
      <c r="D129" s="60">
        <v>3342</v>
      </c>
      <c r="E129" s="61"/>
    </row>
    <row r="130" spans="1:5" ht="43.5" customHeight="1" thickBot="1">
      <c r="A130" s="8"/>
      <c r="B130" s="9" t="s">
        <v>196</v>
      </c>
      <c r="C130" s="12" t="s">
        <v>58</v>
      </c>
      <c r="D130" s="60">
        <v>19357</v>
      </c>
      <c r="E130" s="61"/>
    </row>
    <row r="131" spans="1:5" ht="43.5" customHeight="1" thickBot="1">
      <c r="A131" s="8"/>
      <c r="B131" s="11" t="s">
        <v>189</v>
      </c>
      <c r="C131" s="12" t="s">
        <v>58</v>
      </c>
      <c r="D131" s="60">
        <v>13567</v>
      </c>
      <c r="E131" s="61"/>
    </row>
    <row r="132" spans="1:5" ht="43.5" customHeight="1" thickBot="1">
      <c r="A132" s="8"/>
      <c r="B132" s="11" t="s">
        <v>190</v>
      </c>
      <c r="C132" s="12" t="s">
        <v>58</v>
      </c>
      <c r="D132" s="60">
        <v>1000</v>
      </c>
      <c r="E132" s="61"/>
    </row>
    <row r="133" spans="1:5" ht="43.5" customHeight="1" thickBot="1">
      <c r="A133" s="8"/>
      <c r="B133" s="11" t="s">
        <v>191</v>
      </c>
      <c r="C133" s="12" t="s">
        <v>58</v>
      </c>
      <c r="D133" s="60">
        <v>4790</v>
      </c>
      <c r="E133" s="61"/>
    </row>
    <row r="134" spans="1:5" ht="72.75" customHeight="1" thickBot="1">
      <c r="A134" s="8" t="s">
        <v>142</v>
      </c>
      <c r="B134" s="9" t="s">
        <v>143</v>
      </c>
      <c r="C134" s="10" t="s">
        <v>31</v>
      </c>
      <c r="D134" s="10" t="s">
        <v>31</v>
      </c>
      <c r="E134" s="16" t="s">
        <v>144</v>
      </c>
    </row>
    <row r="135" spans="1:5" ht="72.75" customHeight="1" thickBot="1">
      <c r="A135" s="8" t="s">
        <v>145</v>
      </c>
      <c r="B135" s="9" t="s">
        <v>146</v>
      </c>
      <c r="C135" s="10" t="s">
        <v>31</v>
      </c>
      <c r="D135" s="10" t="s">
        <v>31</v>
      </c>
      <c r="E135" s="16" t="s">
        <v>147</v>
      </c>
    </row>
    <row r="136" spans="1:5" ht="43.5" customHeight="1" thickBot="1">
      <c r="A136" s="7">
        <v>5</v>
      </c>
      <c r="B136" s="54" t="s">
        <v>148</v>
      </c>
      <c r="C136" s="55"/>
      <c r="D136" s="55"/>
      <c r="E136" s="56"/>
    </row>
    <row r="137" spans="1:5" ht="43.5" customHeight="1" thickBot="1">
      <c r="A137" s="8" t="s">
        <v>149</v>
      </c>
      <c r="B137" s="9" t="s">
        <v>150</v>
      </c>
      <c r="C137" s="10" t="s">
        <v>107</v>
      </c>
      <c r="D137" s="10">
        <v>2</v>
      </c>
      <c r="E137" s="10"/>
    </row>
    <row r="138" spans="1:5" ht="39" customHeight="1" thickBot="1">
      <c r="A138" s="8" t="s">
        <v>151</v>
      </c>
      <c r="B138" s="9" t="s">
        <v>152</v>
      </c>
      <c r="C138" s="10" t="s">
        <v>107</v>
      </c>
      <c r="D138" s="10">
        <v>3</v>
      </c>
      <c r="E138" s="10"/>
    </row>
    <row r="139" spans="1:5" ht="43.5" customHeight="1" thickBot="1">
      <c r="A139" s="8" t="s">
        <v>153</v>
      </c>
      <c r="B139" s="9" t="s">
        <v>154</v>
      </c>
      <c r="C139" s="10" t="s">
        <v>107</v>
      </c>
      <c r="D139" s="10" t="s">
        <v>198</v>
      </c>
      <c r="E139" s="10"/>
    </row>
    <row r="140" spans="1:5" ht="44.25" customHeight="1" thickBot="1">
      <c r="A140" s="8" t="s">
        <v>155</v>
      </c>
      <c r="B140" s="9" t="s">
        <v>156</v>
      </c>
      <c r="C140" s="10" t="s">
        <v>31</v>
      </c>
      <c r="D140" s="10"/>
      <c r="E140" s="35" t="s">
        <v>199</v>
      </c>
    </row>
    <row r="141" spans="1:5" ht="43.5" customHeight="1" thickBot="1">
      <c r="A141" s="7">
        <v>6</v>
      </c>
      <c r="B141" s="54" t="s">
        <v>157</v>
      </c>
      <c r="C141" s="55"/>
      <c r="D141" s="55"/>
      <c r="E141" s="56"/>
    </row>
    <row r="142" spans="1:5" ht="89.25" customHeight="1" thickBot="1">
      <c r="A142" s="8"/>
      <c r="B142" s="10" t="s">
        <v>31</v>
      </c>
      <c r="C142" s="10" t="s">
        <v>31</v>
      </c>
      <c r="D142" s="10" t="s">
        <v>31</v>
      </c>
      <c r="E142" s="35" t="s">
        <v>199</v>
      </c>
    </row>
    <row r="143" spans="1:5" ht="43.5" customHeight="1" thickBot="1">
      <c r="A143" s="7">
        <v>7</v>
      </c>
      <c r="B143" s="54" t="s">
        <v>158</v>
      </c>
      <c r="C143" s="55"/>
      <c r="D143" s="55"/>
      <c r="E143" s="56"/>
    </row>
    <row r="144" spans="1:5" ht="59.25" customHeight="1" thickBot="1">
      <c r="A144" s="8" t="s">
        <v>159</v>
      </c>
      <c r="B144" s="9" t="s">
        <v>160</v>
      </c>
      <c r="C144" s="10" t="s">
        <v>31</v>
      </c>
      <c r="D144" s="10" t="s">
        <v>31</v>
      </c>
      <c r="E144" s="35" t="s">
        <v>199</v>
      </c>
    </row>
    <row r="145" spans="1:5" ht="55.5" customHeight="1" thickBot="1">
      <c r="A145" s="8" t="s">
        <v>161</v>
      </c>
      <c r="B145" s="9" t="s">
        <v>162</v>
      </c>
      <c r="C145" s="10" t="s">
        <v>31</v>
      </c>
      <c r="D145" s="10" t="s">
        <v>31</v>
      </c>
      <c r="E145" s="35" t="s">
        <v>199</v>
      </c>
    </row>
    <row r="146" spans="1:5" ht="77.25" customHeight="1" thickBot="1">
      <c r="A146" s="8" t="s">
        <v>163</v>
      </c>
      <c r="B146" s="9" t="s">
        <v>164</v>
      </c>
      <c r="C146" s="10" t="s">
        <v>31</v>
      </c>
      <c r="D146" s="10" t="s">
        <v>31</v>
      </c>
      <c r="E146" s="35" t="s">
        <v>199</v>
      </c>
    </row>
    <row r="147" spans="1:5" ht="54.75" customHeight="1" thickBot="1">
      <c r="A147" s="8" t="s">
        <v>165</v>
      </c>
      <c r="B147" s="9" t="s">
        <v>166</v>
      </c>
      <c r="C147" s="10" t="s">
        <v>31</v>
      </c>
      <c r="D147" s="10" t="s">
        <v>31</v>
      </c>
      <c r="E147" s="35" t="s">
        <v>199</v>
      </c>
    </row>
    <row r="148" ht="15.75">
      <c r="A148" s="1"/>
    </row>
    <row r="149" ht="40.5" customHeight="1"/>
  </sheetData>
  <sheetProtection/>
  <mergeCells count="69">
    <mergeCell ref="D121:E121"/>
    <mergeCell ref="D122:E122"/>
    <mergeCell ref="D131:E131"/>
    <mergeCell ref="D132:E132"/>
    <mergeCell ref="D125:E125"/>
    <mergeCell ref="D126:E126"/>
    <mergeCell ref="D127:E127"/>
    <mergeCell ref="D128:E128"/>
    <mergeCell ref="D129:E129"/>
    <mergeCell ref="D130:E130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12:E112"/>
    <mergeCell ref="D81:E81"/>
    <mergeCell ref="D94:D95"/>
    <mergeCell ref="B105:E105"/>
    <mergeCell ref="B111:E111"/>
    <mergeCell ref="D82:E82"/>
    <mergeCell ref="D83:E83"/>
    <mergeCell ref="D77:E77"/>
    <mergeCell ref="D78:E78"/>
    <mergeCell ref="D79:E79"/>
    <mergeCell ref="D80:E80"/>
    <mergeCell ref="C18:E18"/>
    <mergeCell ref="E30:E40"/>
    <mergeCell ref="A11:E11"/>
    <mergeCell ref="D74:E74"/>
    <mergeCell ref="A7:E7"/>
    <mergeCell ref="A9:E9"/>
    <mergeCell ref="C14:E14"/>
    <mergeCell ref="C15:E15"/>
    <mergeCell ref="A12:E12"/>
    <mergeCell ref="B29:E29"/>
    <mergeCell ref="C16:E16"/>
    <mergeCell ref="A1:E1"/>
    <mergeCell ref="A2:E2"/>
    <mergeCell ref="A3:E3"/>
    <mergeCell ref="A4:E4"/>
    <mergeCell ref="A5:E5"/>
    <mergeCell ref="A6:E6"/>
    <mergeCell ref="C20:E20"/>
    <mergeCell ref="B141:E141"/>
    <mergeCell ref="C21:E21"/>
    <mergeCell ref="B57:E57"/>
    <mergeCell ref="D62:E62"/>
    <mergeCell ref="D70:E70"/>
    <mergeCell ref="C25:E25"/>
    <mergeCell ref="D72:E72"/>
    <mergeCell ref="D73:E73"/>
    <mergeCell ref="D75:E75"/>
    <mergeCell ref="D76:E76"/>
    <mergeCell ref="B143:E143"/>
    <mergeCell ref="C17:E17"/>
    <mergeCell ref="C26:E26"/>
    <mergeCell ref="C22:E22"/>
    <mergeCell ref="C23:E23"/>
    <mergeCell ref="C24:E24"/>
    <mergeCell ref="C19:E19"/>
    <mergeCell ref="D71:E71"/>
    <mergeCell ref="D133:E133"/>
    <mergeCell ref="B136:E136"/>
  </mergeCells>
  <hyperlinks>
    <hyperlink ref="E140" r:id="rId1" display="WWW.TEPLOBOR.NAROD.RU"/>
    <hyperlink ref="E142" r:id="rId2" display="WWW.TEPLOBOR.NAROD.RU"/>
    <hyperlink ref="E144" r:id="rId3" display="WWW.TEPLOBOR.NAROD.RU"/>
    <hyperlink ref="E145" r:id="rId4" display="WWW.TEPLOBOR.NAROD.RU"/>
    <hyperlink ref="E146" r:id="rId5" display="WWW.TEPLOBOR.NAROD.RU"/>
    <hyperlink ref="E147" r:id="rId6" display="WWW.TEPLOBOR.NAROD.RU"/>
    <hyperlink ref="E85" r:id="rId7" display="WWW.TEPLOBOR.NAROD.R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8"/>
  <rowBreaks count="4" manualBreakCount="4">
    <brk id="27" max="255" man="1"/>
    <brk id="61" max="255" man="1"/>
    <brk id="109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"ОК и ТС"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XTreme</cp:lastModifiedBy>
  <cp:lastPrinted>2011-02-21T10:13:37Z</cp:lastPrinted>
  <dcterms:created xsi:type="dcterms:W3CDTF">2010-04-07T06:18:06Z</dcterms:created>
  <dcterms:modified xsi:type="dcterms:W3CDTF">2011-02-28T20:34:54Z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