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" sheetId="1" r:id="rId1"/>
  </sheets>
  <externalReferences>
    <externalReference r:id="rId4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<sst xmlns="http://schemas.openxmlformats.org/spreadsheetml/2006/main" count="332" uniqueCount="206">
  <si>
    <t xml:space="preserve">Приложение № 1  </t>
  </si>
  <si>
    <t>к Положению о формах, сроках и периодичности</t>
  </si>
  <si>
    <t>раскрытия информации организациями коммунального</t>
  </si>
  <si>
    <t>комплекса и субъектами естественных монополий,</t>
  </si>
  <si>
    <t>осуществляющими деятельность в сфере оказания услуг</t>
  </si>
  <si>
    <t>по передаче тепловой энергии,  информации,</t>
  </si>
  <si>
    <t xml:space="preserve">подлежащей свободному доступу </t>
  </si>
  <si>
    <t>Формы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</t>
  </si>
  <si>
    <t>В сфере теплоснабжения</t>
  </si>
  <si>
    <t>и сфере оказания услуг по передаче тепловой энергии</t>
  </si>
  <si>
    <t>Наименование организации</t>
  </si>
  <si>
    <t>ОАО Борского района Нижегородской области"Объединение котельных и тепловых сетей"</t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</si>
  <si>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городской округ/муниципальный район</t>
    </r>
    <r>
      <rPr>
        <sz val="10"/>
        <rFont val="Times New Roman"/>
        <family val="1"/>
      </rPr>
      <t>)</t>
    </r>
  </si>
  <si>
    <t>ГОРОДСКОЙ ОКРУГ Г.Бор</t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</si>
  <si>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городское/сельское поселение</t>
    </r>
    <r>
      <rPr>
        <sz val="10"/>
        <rFont val="Times New Roman"/>
        <family val="1"/>
      </rPr>
      <t>)</t>
    </r>
  </si>
  <si>
    <t>______________</t>
  </si>
  <si>
    <t>Юридический адрес</t>
  </si>
  <si>
    <t>606440 г.Бор Нижегородской обл.ул.Интернациональная-37а</t>
  </si>
  <si>
    <t>Почтовый адрес</t>
  </si>
  <si>
    <t>Ф.И.О. руководителя</t>
  </si>
  <si>
    <t>Дьяков Игорь Николаевич</t>
  </si>
  <si>
    <t>Ф.И.О. главного бухгалтера</t>
  </si>
  <si>
    <t>Шахалова Ольга Юрьевна</t>
  </si>
  <si>
    <t>Ф.И.О. и должность лица, ответственного за заполнение формы</t>
  </si>
  <si>
    <t>зам.директора по экономическим вопросам Беспалова Наталия Аверкиевна</t>
  </si>
  <si>
    <t>Контактные телефоны ((код) номер телефона)</t>
  </si>
  <si>
    <t>(8-83159) 2-25-67</t>
  </si>
  <si>
    <t>ИНН</t>
  </si>
  <si>
    <t>КПП</t>
  </si>
  <si>
    <t>ОГРН</t>
  </si>
  <si>
    <t>Период представления информации (плановый (с указанием года), фактический (с указанием года), квартал (с указанием года)):</t>
  </si>
  <si>
    <t>фактический 2011 год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</si>
  <si>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</si>
  <si>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</si>
  <si>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</si>
  <si>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</si>
  <si>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</si>
  <si>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Информация о ценах (тарифах) на регулируемые товары и услуги и надбавках к этим ценам (тарифам) содержит сведения:</t>
  </si>
  <si>
    <t>1.1.</t>
  </si>
  <si>
    <t>Утвержденные тарифы на тепловую энергию (мощность) без НДС , в том числе</t>
  </si>
  <si>
    <t>х</t>
  </si>
  <si>
    <t>Решение Региональной службы по тарифам №  42/140 от 30.11.2010г</t>
  </si>
  <si>
    <t>для потребителей, оплачивающих производство и передачу тепловой энергии</t>
  </si>
  <si>
    <t xml:space="preserve">       Бюджетные</t>
  </si>
  <si>
    <t xml:space="preserve">       одноставочный</t>
  </si>
  <si>
    <t>руб./Гкал</t>
  </si>
  <si>
    <t xml:space="preserve">       двухставочный</t>
  </si>
  <si>
    <t xml:space="preserve">       за энергию</t>
  </si>
  <si>
    <t xml:space="preserve">       за мощность</t>
  </si>
  <si>
    <t>тыс. руб. в месяц/ Гкал/ч</t>
  </si>
  <si>
    <t xml:space="preserve">       Иные потребители</t>
  </si>
  <si>
    <t>для потребителей, оплачивающих производство тепловой энергии (получающих      тепловую энергию на коллекторах производителей)</t>
  </si>
  <si>
    <t>1.2.</t>
  </si>
  <si>
    <t>Утвержденные тарифы на передачу тепловой энергии (мощности)</t>
  </si>
  <si>
    <t>руб./Гкал (руб./Гкал/час в мес.)</t>
  </si>
  <si>
    <t>1.3.</t>
  </si>
  <si>
    <t>Утвержденные надбавки к тарифам регулируемых организаций на тепловую энергию</t>
  </si>
  <si>
    <t>1.4.</t>
  </si>
  <si>
    <t>Утвержденные надбавки к тарифам регулируемых организаций на передачу тепловой энергии</t>
  </si>
  <si>
    <t>Одноставочный тариф на горячую воду(населению) без НДС</t>
  </si>
  <si>
    <t xml:space="preserve">руб/м3 </t>
  </si>
  <si>
    <t>Решение Региональной службы по тарифам №  42/141 от 30.11.2010г</t>
  </si>
  <si>
    <t>1.5.</t>
  </si>
  <si>
    <t>Утвержденные тарифы на подключение создаваемых (реконструируемых) объектов недвижимости к системе теплоснабжения с учетом НДС</t>
  </si>
  <si>
    <t>руб./Гкал/час</t>
  </si>
  <si>
    <t>1.6.</t>
  </si>
  <si>
    <t>Утвержденные тарифы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</si>
  <si>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</si>
  <si>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</si>
  <si>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</si>
  <si>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</si>
  <si>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</si>
  <si>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</si>
  <si>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</si>
  <si>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</si>
  <si>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</si>
  <si>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расходы на топливо . Способ приобретения (с учетом доставки) - самостоятельные закупки</t>
  </si>
  <si>
    <t>в том числе по видам топлива</t>
  </si>
  <si>
    <t>объем</t>
  </si>
  <si>
    <t>цена</t>
  </si>
  <si>
    <t>стоимость</t>
  </si>
  <si>
    <t>тн</t>
  </si>
  <si>
    <t xml:space="preserve">Уголь </t>
  </si>
  <si>
    <t>тыс.м3</t>
  </si>
  <si>
    <t xml:space="preserve">Газ природный </t>
  </si>
  <si>
    <t>Мазут</t>
  </si>
  <si>
    <t>Торф</t>
  </si>
  <si>
    <t>Печное топливо</t>
  </si>
  <si>
    <t>м3</t>
  </si>
  <si>
    <t>Дрова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</si>
  <si>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</si>
  <si>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</si>
  <si>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</si>
  <si>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</si>
  <si>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</si>
  <si>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</si>
  <si>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</si>
  <si>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</si>
  <si>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</si>
  <si>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</si>
  <si>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</si>
  <si>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</si>
  <si>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</si>
  <si>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</si>
  <si>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</si>
  <si>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</si>
  <si>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</si>
  <si>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</si>
  <si>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</si>
  <si>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</si>
  <si>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</si>
  <si>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</si>
  <si>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WWW.TEPLOBOR.NAROD.RU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</si>
  <si>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</si>
  <si>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</si>
  <si>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</si>
  <si>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</si>
  <si>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</si>
  <si>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</si>
  <si>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</si>
  <si>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</si>
  <si>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</si>
  <si>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</si>
  <si>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</si>
  <si>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</si>
  <si>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</si>
  <si>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</si>
  <si>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</si>
  <si>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Технологические потери тепловой энергии при передаче по тепловым сетям (к объему отпуска в сеть)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</si>
  <si>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</si>
  <si>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</si>
  <si>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</si>
  <si>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</si>
  <si>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</si>
  <si>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</si>
  <si>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</si>
  <si>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</si>
  <si>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</si>
  <si>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</si>
  <si>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</si>
  <si>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</si>
  <si>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</si>
  <si>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</si>
  <si>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</si>
  <si>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</si>
  <si>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</si>
  <si>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</si>
  <si>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</si>
  <si>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</si>
  <si>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</si>
  <si>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</si>
  <si>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</si>
  <si>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</si>
  <si>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</si>
  <si>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</si>
  <si>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</si>
  <si>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</si>
  <si>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3.1.</t>
  </si>
  <si>
    <t>Количество аварий на системах теплоснабжения</t>
  </si>
  <si>
    <t>единиц на км</t>
  </si>
  <si>
    <t>3.2.</t>
  </si>
  <si>
    <t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</t>
  </si>
  <si>
    <t>количество часов (суммарно за календарный год)</t>
  </si>
  <si>
    <t>час</t>
  </si>
  <si>
    <t>количество потребителей, затронутых ограничениями подачи тепловой энергии</t>
  </si>
  <si>
    <t>3.3.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</si>
  <si>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</si>
  <si>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Информация об инвестиционных программах и отчетах об их реализации </t>
  </si>
  <si>
    <t>4.1.</t>
  </si>
  <si>
    <t>Цели инвестиционной программы</t>
  </si>
  <si>
    <t>инвестиционная программа отсутствует</t>
  </si>
  <si>
    <t>4.2.</t>
  </si>
  <si>
    <t>Сроки начала и окончания реализации инвестиционной программы</t>
  </si>
  <si>
    <t>4.3.</t>
  </si>
  <si>
    <t>Потребность в финансовых средствах ( с НДС), необходимых для реализации инвестиционной программы, в том числе:</t>
  </si>
  <si>
    <t>1 год реализации программы( факт)</t>
  </si>
  <si>
    <t>амортизационные отчисления</t>
  </si>
  <si>
    <t>средства местного бюджета</t>
  </si>
  <si>
    <t>2 год реализации программы(факт)</t>
  </si>
  <si>
    <t>за счет платы за подключение</t>
  </si>
  <si>
    <t>3 год реализации программы( факт)</t>
  </si>
  <si>
    <t>4 год реализации программы(план)</t>
  </si>
  <si>
    <t>4.4.</t>
  </si>
  <si>
    <t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</t>
  </si>
  <si>
    <t>4.5.</t>
  </si>
  <si>
    <t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</si>
  <si>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</si>
  <si>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5.1.</t>
  </si>
  <si>
    <t>Количество поданных и зарегистрированных заявок на подключение к системе теплоснабжения</t>
  </si>
  <si>
    <t>5.2.</t>
  </si>
  <si>
    <t>Количество исполненных заявок на подключение к системе теплоснабжения</t>
  </si>
  <si>
    <t>5.3.</t>
  </si>
  <si>
    <t>Количество заявок на подключение к системе теплоснабжения, по которым принято решение об отказе в подключении</t>
  </si>
  <si>
    <t>-</t>
  </si>
  <si>
    <t>5.4.</t>
  </si>
  <si>
    <t>Информация о резерве мощности системы теплоснабжения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</si>
  <si>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</si>
  <si>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</si>
  <si>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7.1.</t>
  </si>
  <si>
    <t>Форма заявки на подключение к системе теплоснабжения</t>
  </si>
  <si>
    <t>7.2.</t>
  </si>
  <si>
    <t>Перечень и формы документов, представляемых одновременно с заявкой на подключение к системе теплоснабжения</t>
  </si>
  <si>
    <t>7.3.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</si>
  <si>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</si>
  <si>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7.4.</t>
  </si>
  <si>
    <t>Телефоны и адреса службы, ответственной за прием и обработку заявок на подключение к системе теплоснабжения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</si>
</sst>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0.0"/>
    <numFmt numFmtId="168" formatCode="0.00"/>
    <numFmt numFmtId="169" formatCode="0.0000"/>
  </numFmts>
  <fonts count="16">
    <font>
      <sz val="10"/>
      <name val="Arial Cyr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4"/>
      <name val="Arial Cyr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4" fillId="3" borderId="0" applyBorder="0">
      <alignment horizontal="right"/>
      <protection/>
    </xf>
  </cellStyleXfs>
  <cellXfs count="63">
    <xf numFmtId="164" fontId="0" fillId="0" borderId="0" xfId="0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horizontal="center" wrapText="1"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 wrapText="1"/>
    </xf>
    <xf numFmtId="164" fontId="9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4" fontId="9" fillId="0" borderId="2" xfId="0" applyFont="1" applyBorder="1" applyAlignment="1">
      <alignment wrapText="1"/>
    </xf>
    <xf numFmtId="164" fontId="9" fillId="0" borderId="3" xfId="0" applyFont="1" applyBorder="1" applyAlignment="1">
      <alignment horizontal="center" wrapText="1"/>
    </xf>
    <xf numFmtId="164" fontId="9" fillId="0" borderId="4" xfId="0" applyFont="1" applyBorder="1" applyAlignment="1">
      <alignment horizontal="right" wrapText="1"/>
    </xf>
    <xf numFmtId="164" fontId="9" fillId="0" borderId="2" xfId="0" applyFont="1" applyBorder="1" applyAlignment="1">
      <alignment horizontal="center" wrapText="1"/>
    </xf>
    <xf numFmtId="164" fontId="9" fillId="0" borderId="4" xfId="0" applyFont="1" applyBorder="1" applyAlignment="1">
      <alignment wrapText="1"/>
    </xf>
    <xf numFmtId="164" fontId="9" fillId="0" borderId="5" xfId="0" applyFont="1" applyBorder="1" applyAlignment="1">
      <alignment wrapText="1"/>
    </xf>
    <xf numFmtId="164" fontId="9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wrapText="1"/>
    </xf>
    <xf numFmtId="164" fontId="9" fillId="0" borderId="7" xfId="0" applyFont="1" applyBorder="1" applyAlignment="1">
      <alignment vertical="center" wrapText="1"/>
    </xf>
    <xf numFmtId="164" fontId="9" fillId="0" borderId="8" xfId="0" applyFont="1" applyBorder="1" applyAlignment="1">
      <alignment wrapText="1"/>
    </xf>
    <xf numFmtId="164" fontId="11" fillId="0" borderId="1" xfId="24" applyFont="1" applyFill="1" applyBorder="1" applyAlignment="1">
      <alignment horizontal="center" wrapText="1"/>
      <protection/>
    </xf>
    <xf numFmtId="164" fontId="5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vertical="center" wrapText="1"/>
    </xf>
    <xf numFmtId="164" fontId="5" fillId="0" borderId="9" xfId="0" applyFont="1" applyBorder="1" applyAlignment="1">
      <alignment horizontal="center" wrapText="1"/>
    </xf>
    <xf numFmtId="164" fontId="5" fillId="0" borderId="10" xfId="0" applyFont="1" applyBorder="1" applyAlignment="1">
      <alignment vertical="center" wrapText="1"/>
    </xf>
    <xf numFmtId="164" fontId="9" fillId="0" borderId="9" xfId="0" applyFont="1" applyBorder="1" applyAlignment="1">
      <alignment wrapText="1"/>
    </xf>
    <xf numFmtId="166" fontId="5" fillId="0" borderId="5" xfId="0" applyNumberFormat="1" applyFont="1" applyBorder="1" applyAlignment="1">
      <alignment wrapText="1"/>
    </xf>
    <xf numFmtId="166" fontId="9" fillId="0" borderId="5" xfId="0" applyNumberFormat="1" applyFont="1" applyBorder="1" applyAlignment="1">
      <alignment wrapText="1"/>
    </xf>
    <xf numFmtId="166" fontId="5" fillId="0" borderId="5" xfId="0" applyNumberFormat="1" applyFont="1" applyFill="1" applyBorder="1" applyAlignment="1">
      <alignment wrapText="1"/>
    </xf>
    <xf numFmtId="166" fontId="9" fillId="0" borderId="5" xfId="0" applyNumberFormat="1" applyFont="1" applyFill="1" applyBorder="1" applyAlignment="1">
      <alignment wrapText="1"/>
    </xf>
    <xf numFmtId="164" fontId="9" fillId="0" borderId="7" xfId="0" applyFont="1" applyBorder="1" applyAlignment="1">
      <alignment wrapText="1"/>
    </xf>
    <xf numFmtId="164" fontId="9" fillId="0" borderId="8" xfId="0" applyFont="1" applyBorder="1" applyAlignment="1">
      <alignment horizontal="center" wrapText="1"/>
    </xf>
    <xf numFmtId="167" fontId="5" fillId="0" borderId="6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9" fillId="0" borderId="1" xfId="0" applyFont="1" applyBorder="1" applyAlignment="1">
      <alignment horizontal="center" wrapText="1"/>
    </xf>
    <xf numFmtId="164" fontId="9" fillId="0" borderId="10" xfId="0" applyFont="1" applyBorder="1" applyAlignment="1">
      <alignment wrapText="1"/>
    </xf>
    <xf numFmtId="164" fontId="12" fillId="0" borderId="10" xfId="25" applyFont="1" applyFill="1" applyBorder="1" applyAlignment="1">
      <alignment horizontal="right" wrapText="1"/>
      <protection/>
    </xf>
    <xf numFmtId="168" fontId="5" fillId="0" borderId="5" xfId="0" applyNumberFormat="1" applyFont="1" applyBorder="1" applyAlignment="1">
      <alignment wrapText="1"/>
    </xf>
    <xf numFmtId="166" fontId="5" fillId="0" borderId="5" xfId="0" applyNumberFormat="1" applyFont="1" applyBorder="1" applyAlignment="1">
      <alignment horizontal="center" wrapText="1"/>
    </xf>
    <xf numFmtId="164" fontId="12" fillId="0" borderId="1" xfId="25" applyFont="1" applyFill="1" applyBorder="1" applyAlignment="1">
      <alignment horizontal="right" wrapText="1"/>
      <protection/>
    </xf>
    <xf numFmtId="164" fontId="0" fillId="0" borderId="1" xfId="25" applyFont="1" applyFill="1" applyBorder="1" applyAlignment="1">
      <alignment wrapText="1"/>
      <protection/>
    </xf>
    <xf numFmtId="164" fontId="12" fillId="0" borderId="1" xfId="0" applyFont="1" applyFill="1" applyBorder="1" applyAlignment="1">
      <alignment horizontal="right" wrapText="1"/>
    </xf>
    <xf numFmtId="164" fontId="0" fillId="0" borderId="1" xfId="0" applyFont="1" applyFill="1" applyBorder="1" applyAlignment="1">
      <alignment wrapText="1"/>
    </xf>
    <xf numFmtId="164" fontId="12" fillId="0" borderId="11" xfId="25" applyFont="1" applyFill="1" applyBorder="1" applyAlignment="1">
      <alignment horizontal="right" wrapText="1"/>
      <protection/>
    </xf>
    <xf numFmtId="164" fontId="0" fillId="0" borderId="12" xfId="0" applyFont="1" applyFill="1" applyBorder="1" applyAlignment="1">
      <alignment wrapText="1"/>
    </xf>
    <xf numFmtId="164" fontId="12" fillId="0" borderId="2" xfId="25" applyFont="1" applyFill="1" applyBorder="1" applyAlignment="1">
      <alignment horizontal="right" wrapText="1"/>
      <protection/>
    </xf>
    <xf numFmtId="166" fontId="5" fillId="0" borderId="2" xfId="0" applyNumberFormat="1" applyFont="1" applyFill="1" applyBorder="1" applyAlignment="1">
      <alignment horizontal="center" wrapText="1"/>
    </xf>
    <xf numFmtId="169" fontId="14" fillId="0" borderId="2" xfId="0" applyNumberFormat="1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 wrapText="1"/>
    </xf>
    <xf numFmtId="164" fontId="5" fillId="0" borderId="13" xfId="0" applyFont="1" applyFill="1" applyBorder="1" applyAlignment="1">
      <alignment wrapText="1"/>
    </xf>
    <xf numFmtId="164" fontId="9" fillId="0" borderId="2" xfId="0" applyFont="1" applyFill="1" applyBorder="1" applyAlignment="1">
      <alignment wrapText="1"/>
    </xf>
    <xf numFmtId="164" fontId="15" fillId="0" borderId="5" xfId="20" applyNumberFormat="1" applyFont="1" applyFill="1" applyBorder="1" applyAlignment="1" applyProtection="1">
      <alignment horizontal="center" wrapText="1"/>
      <protection/>
    </xf>
    <xf numFmtId="167" fontId="5" fillId="0" borderId="5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13" fillId="0" borderId="5" xfId="0" applyFont="1" applyBorder="1" applyAlignment="1">
      <alignment wrapText="1"/>
    </xf>
    <xf numFmtId="164" fontId="13" fillId="0" borderId="5" xfId="0" applyFont="1" applyBorder="1" applyAlignment="1">
      <alignment horizontal="center" wrapText="1"/>
    </xf>
    <xf numFmtId="164" fontId="9" fillId="0" borderId="6" xfId="0" applyFont="1" applyBorder="1" applyAlignment="1">
      <alignment wrapText="1"/>
    </xf>
    <xf numFmtId="164" fontId="13" fillId="0" borderId="9" xfId="0" applyFont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Заголовок 1" xfId="21"/>
    <cellStyle name="ЗаголовокСтолбца" xfId="22"/>
    <cellStyle name="Значение" xfId="23"/>
    <cellStyle name="Обычный_Лист1" xfId="24"/>
    <cellStyle name="Обычный_Советский район" xfId="25"/>
    <cellStyle name="ФормулаВБ_Мониторинг инвестиций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s\&#1056;&#1072;&#1073;&#1086;&#1095;&#1080;&#1081;%20&#1089;&#1090;&#1086;&#1083;\&#1088;&#1072;&#1089;&#1082;&#1088;&#1099;&#1090;&#1080;&#1077;%20&#1080;&#1085;&#1092;&#1086;&#1088;&#1084;&#1072;&#1094;&#1080;&#1080;\2010%20&#1075;&#1086;&#1076;\&#1092;&#1072;&#1082;&#1090;%202010,%20&#1073;&#1072;&#1083;&#1072;&#1085;&#1089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bor.narod.ru/" TargetMode="External" /><Relationship Id="rId2" Type="http://schemas.openxmlformats.org/officeDocument/2006/relationships/hyperlink" Target="http://www.teplobor.narod.ru/" TargetMode="External" /><Relationship Id="rId3" Type="http://schemas.openxmlformats.org/officeDocument/2006/relationships/hyperlink" Target="http://www.teplobor.narod.ru/" TargetMode="External" /><Relationship Id="rId4" Type="http://schemas.openxmlformats.org/officeDocument/2006/relationships/hyperlink" Target="http://www.teplobor.narod.ru/" TargetMode="External" /><Relationship Id="rId5" Type="http://schemas.openxmlformats.org/officeDocument/2006/relationships/hyperlink" Target="http://www.teplobor.narod.ru/" TargetMode="External" /><Relationship Id="rId6" Type="http://schemas.openxmlformats.org/officeDocument/2006/relationships/hyperlink" Target="http://www.teplobor.narod.ru/" TargetMode="External" /><Relationship Id="rId7" Type="http://schemas.openxmlformats.org/officeDocument/2006/relationships/hyperlink" Target="http://www.teplobor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SheetLayoutView="100" workbookViewId="0" topLeftCell="A1">
      <selection activeCell="G80" sqref="G80"/>
    </sheetView>
  </sheetViews>
  <sheetFormatPr defaultColWidth="9.00390625" defaultRowHeight="12.75"/>
  <cols>
    <col min="2" max="2" width="36.75390625" style="0" customWidth="1"/>
    <col min="3" max="4" width="12.25390625" style="0" customWidth="1"/>
    <col min="5" max="5" width="27.1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8.75" customHeight="1">
      <c r="A2" s="1" t="s">
        <v>1</v>
      </c>
      <c r="B2" s="1"/>
      <c r="C2" s="1"/>
      <c r="D2" s="1"/>
      <c r="E2" s="1"/>
    </row>
    <row r="3" spans="1:5" ht="18.75" customHeight="1">
      <c r="A3" s="1" t="s">
        <v>2</v>
      </c>
      <c r="B3" s="1"/>
      <c r="C3" s="1"/>
      <c r="D3" s="1"/>
      <c r="E3" s="1"/>
    </row>
    <row r="4" spans="1:5" ht="18.75" customHeight="1">
      <c r="A4" s="1" t="s">
        <v>3</v>
      </c>
      <c r="B4" s="1"/>
      <c r="C4" s="1"/>
      <c r="D4" s="1"/>
      <c r="E4" s="1"/>
    </row>
    <row r="5" spans="1:5" ht="18.75" customHeight="1">
      <c r="A5" s="1" t="s">
        <v>4</v>
      </c>
      <c r="B5" s="1"/>
      <c r="C5" s="1"/>
      <c r="D5" s="1"/>
      <c r="E5" s="1"/>
    </row>
    <row r="6" spans="1:5" ht="18.75" customHeight="1">
      <c r="A6" s="1" t="s">
        <v>5</v>
      </c>
      <c r="B6" s="1"/>
      <c r="C6" s="1"/>
      <c r="D6" s="1"/>
      <c r="E6" s="1"/>
    </row>
    <row r="7" spans="1:5" ht="18.75" customHeight="1">
      <c r="A7" s="1" t="s">
        <v>6</v>
      </c>
      <c r="B7" s="1"/>
      <c r="C7" s="1"/>
      <c r="D7" s="1"/>
      <c r="E7" s="1"/>
    </row>
    <row r="8" ht="12.75">
      <c r="A8" s="2"/>
    </row>
    <row r="9" spans="1:5" ht="58.5" customHeight="1">
      <c r="A9" s="3" t="s">
        <v>7</v>
      </c>
      <c r="B9" s="3"/>
      <c r="C9" s="3"/>
      <c r="D9" s="3"/>
      <c r="E9" s="3"/>
    </row>
    <row r="10" ht="12.75">
      <c r="A10" s="4"/>
    </row>
    <row r="11" spans="1:5" ht="12.75" customHeight="1">
      <c r="A11" s="5" t="s">
        <v>8</v>
      </c>
      <c r="B11" s="5"/>
      <c r="C11" s="5"/>
      <c r="D11" s="5"/>
      <c r="E11" s="5"/>
    </row>
    <row r="12" spans="1:5" ht="12.75" customHeight="1">
      <c r="A12" s="5" t="s">
        <v>9</v>
      </c>
      <c r="B12" s="5"/>
      <c r="C12" s="5"/>
      <c r="D12" s="5"/>
      <c r="E12" s="5"/>
    </row>
    <row r="13" spans="1:5" ht="12.75">
      <c r="A13" s="6"/>
      <c r="B13" s="7"/>
      <c r="C13" s="7"/>
      <c r="D13" s="7"/>
      <c r="E13" s="7"/>
    </row>
    <row r="14" spans="1:5" ht="34.5" customHeight="1">
      <c r="A14" s="8"/>
      <c r="B14" s="8" t="s">
        <v>10</v>
      </c>
      <c r="C14" s="9" t="s">
        <v>11</v>
      </c>
      <c r="D14" s="9"/>
      <c r="E14" s="9"/>
    </row>
    <row r="15" spans="1:5" ht="45.75" customHeight="1">
      <c r="A15" s="8"/>
      <c r="B15" s="8" t="s">
        <v>12</v>
      </c>
      <c r="C15" s="9" t="s">
        <v>13</v>
      </c>
      <c r="D15" s="9"/>
      <c r="E15" s="9"/>
    </row>
    <row r="16" spans="1:5" ht="38.25" customHeight="1">
      <c r="A16" s="8"/>
      <c r="B16" s="8" t="s">
        <v>14</v>
      </c>
      <c r="C16" s="9" t="s">
        <v>15</v>
      </c>
      <c r="D16" s="9"/>
      <c r="E16" s="9"/>
    </row>
    <row r="17" spans="1:5" ht="34.5" customHeight="1">
      <c r="A17" s="8"/>
      <c r="B17" s="8" t="s">
        <v>16</v>
      </c>
      <c r="C17" s="9" t="s">
        <v>17</v>
      </c>
      <c r="D17" s="9"/>
      <c r="E17" s="9"/>
    </row>
    <row r="18" spans="1:5" ht="34.5" customHeight="1">
      <c r="A18" s="8"/>
      <c r="B18" s="8" t="s">
        <v>18</v>
      </c>
      <c r="C18" s="9" t="s">
        <v>17</v>
      </c>
      <c r="D18" s="9"/>
      <c r="E18" s="9"/>
    </row>
    <row r="19" spans="1:5" ht="34.5" customHeight="1">
      <c r="A19" s="8"/>
      <c r="B19" s="8" t="s">
        <v>19</v>
      </c>
      <c r="C19" s="9" t="s">
        <v>20</v>
      </c>
      <c r="D19" s="9"/>
      <c r="E19" s="9"/>
    </row>
    <row r="20" spans="1:5" ht="34.5" customHeight="1">
      <c r="A20" s="8"/>
      <c r="B20" s="8" t="s">
        <v>21</v>
      </c>
      <c r="C20" s="9" t="s">
        <v>22</v>
      </c>
      <c r="D20" s="9"/>
      <c r="E20" s="9"/>
    </row>
    <row r="21" spans="1:5" ht="34.5" customHeight="1">
      <c r="A21" s="8"/>
      <c r="B21" s="8" t="s">
        <v>23</v>
      </c>
      <c r="C21" s="9" t="s">
        <v>24</v>
      </c>
      <c r="D21" s="9"/>
      <c r="E21" s="9"/>
    </row>
    <row r="22" spans="1:5" ht="34.5" customHeight="1">
      <c r="A22" s="8"/>
      <c r="B22" s="8" t="s">
        <v>25</v>
      </c>
      <c r="C22" s="9" t="s">
        <v>26</v>
      </c>
      <c r="D22" s="9"/>
      <c r="E22" s="9"/>
    </row>
    <row r="23" spans="1:5" ht="34.5" customHeight="1">
      <c r="A23" s="8"/>
      <c r="B23" s="8" t="s">
        <v>27</v>
      </c>
      <c r="C23" s="9">
        <v>5246038162</v>
      </c>
      <c r="D23" s="9"/>
      <c r="E23" s="9"/>
    </row>
    <row r="24" spans="1:5" ht="34.5" customHeight="1">
      <c r="A24" s="8"/>
      <c r="B24" s="8" t="s">
        <v>28</v>
      </c>
      <c r="C24" s="9">
        <v>524601001</v>
      </c>
      <c r="D24" s="9"/>
      <c r="E24" s="9"/>
    </row>
    <row r="25" spans="1:5" ht="34.5" customHeight="1">
      <c r="A25" s="8"/>
      <c r="B25" s="8" t="s">
        <v>29</v>
      </c>
      <c r="C25" s="10">
        <v>1105246000694</v>
      </c>
      <c r="D25" s="10"/>
      <c r="E25" s="10"/>
    </row>
    <row r="26" spans="1:5" ht="50.25" customHeight="1">
      <c r="A26" s="8"/>
      <c r="B26" s="8" t="s">
        <v>30</v>
      </c>
      <c r="C26" s="9" t="s">
        <v>31</v>
      </c>
      <c r="D26" s="9"/>
      <c r="E26" s="9"/>
    </row>
    <row r="27" spans="1:5" ht="50.25" customHeight="1">
      <c r="A27" s="6"/>
      <c r="B27" s="6"/>
      <c r="C27" s="6"/>
      <c r="D27" s="6"/>
      <c r="E27" s="6"/>
    </row>
    <row r="28" spans="1:5" ht="50.25" customHeight="1">
      <c r="A28" s="11" t="s">
        <v>32</v>
      </c>
      <c r="B28" s="12" t="s">
        <v>33</v>
      </c>
      <c r="C28" s="12" t="s">
        <v>34</v>
      </c>
      <c r="D28" s="12" t="s">
        <v>35</v>
      </c>
      <c r="E28" s="12" t="s">
        <v>36</v>
      </c>
    </row>
    <row r="29" spans="1:5" ht="37.5" customHeight="1">
      <c r="A29" s="13">
        <v>1</v>
      </c>
      <c r="B29" s="14" t="s">
        <v>37</v>
      </c>
      <c r="C29" s="14"/>
      <c r="D29" s="14"/>
      <c r="E29" s="14"/>
    </row>
    <row r="30" spans="1:5" ht="43.5" customHeight="1">
      <c r="A30" s="15" t="s">
        <v>38</v>
      </c>
      <c r="B30" s="16" t="s">
        <v>39</v>
      </c>
      <c r="C30" s="17" t="s">
        <v>40</v>
      </c>
      <c r="D30" s="17" t="s">
        <v>40</v>
      </c>
      <c r="E30" s="18" t="s">
        <v>41</v>
      </c>
    </row>
    <row r="31" spans="1:5" ht="43.5" customHeight="1">
      <c r="A31" s="15"/>
      <c r="B31" s="16" t="s">
        <v>42</v>
      </c>
      <c r="C31" s="17" t="s">
        <v>40</v>
      </c>
      <c r="D31" s="17" t="s">
        <v>40</v>
      </c>
      <c r="E31" s="18"/>
    </row>
    <row r="32" spans="1:5" ht="43.5" customHeight="1">
      <c r="A32" s="15"/>
      <c r="B32" s="16" t="s">
        <v>43</v>
      </c>
      <c r="C32" s="17"/>
      <c r="D32" s="16"/>
      <c r="E32" s="18"/>
    </row>
    <row r="33" spans="1:5" ht="43.5" customHeight="1" hidden="1">
      <c r="A33" s="15"/>
      <c r="B33" s="16" t="s">
        <v>44</v>
      </c>
      <c r="C33" s="17" t="s">
        <v>45</v>
      </c>
      <c r="D33" s="16"/>
      <c r="E33" s="18"/>
    </row>
    <row r="34" spans="1:5" ht="43.5" customHeight="1">
      <c r="A34" s="15"/>
      <c r="B34" s="16" t="s">
        <v>46</v>
      </c>
      <c r="C34" s="17"/>
      <c r="D34" s="16"/>
      <c r="E34" s="18"/>
    </row>
    <row r="35" spans="1:5" ht="43.5" customHeight="1">
      <c r="A35" s="15"/>
      <c r="B35" s="16" t="s">
        <v>47</v>
      </c>
      <c r="C35" s="17" t="s">
        <v>45</v>
      </c>
      <c r="D35" s="19">
        <v>555.6</v>
      </c>
      <c r="E35" s="18"/>
    </row>
    <row r="36" spans="1:5" ht="43.5" customHeight="1">
      <c r="A36" s="15"/>
      <c r="B36" s="16" t="s">
        <v>48</v>
      </c>
      <c r="C36" s="17" t="s">
        <v>49</v>
      </c>
      <c r="D36" s="19">
        <v>163.06</v>
      </c>
      <c r="E36" s="18"/>
    </row>
    <row r="37" spans="1:5" ht="43.5" customHeight="1">
      <c r="A37" s="15"/>
      <c r="B37" s="16" t="s">
        <v>50</v>
      </c>
      <c r="C37" s="17"/>
      <c r="D37" s="19"/>
      <c r="E37" s="18"/>
    </row>
    <row r="38" spans="1:5" ht="43.5" customHeight="1">
      <c r="A38" s="15"/>
      <c r="B38" s="16" t="s">
        <v>46</v>
      </c>
      <c r="C38" s="17"/>
      <c r="D38" s="19"/>
      <c r="E38" s="18"/>
    </row>
    <row r="39" spans="1:5" ht="43.5" customHeight="1">
      <c r="A39" s="15"/>
      <c r="B39" s="16" t="s">
        <v>47</v>
      </c>
      <c r="C39" s="17" t="s">
        <v>45</v>
      </c>
      <c r="D39" s="19">
        <v>555.55</v>
      </c>
      <c r="E39" s="18"/>
    </row>
    <row r="40" spans="1:5" ht="43.5" customHeight="1">
      <c r="A40" s="15"/>
      <c r="B40" s="16" t="s">
        <v>48</v>
      </c>
      <c r="C40" s="17" t="s">
        <v>49</v>
      </c>
      <c r="D40" s="19">
        <v>130.63</v>
      </c>
      <c r="E40" s="18"/>
    </row>
    <row r="41" spans="1:5" ht="51.75" customHeight="1" hidden="1">
      <c r="A41" s="15"/>
      <c r="B41" s="16" t="s">
        <v>51</v>
      </c>
      <c r="C41" s="17" t="s">
        <v>40</v>
      </c>
      <c r="D41" s="16"/>
      <c r="E41" s="20"/>
    </row>
    <row r="42" spans="1:5" ht="43.5" customHeight="1" hidden="1">
      <c r="A42" s="15"/>
      <c r="B42" s="16" t="s">
        <v>43</v>
      </c>
      <c r="C42" s="17"/>
      <c r="D42" s="16"/>
      <c r="E42" s="20"/>
    </row>
    <row r="43" spans="1:5" ht="43.5" customHeight="1" hidden="1">
      <c r="A43" s="15"/>
      <c r="B43" s="16" t="s">
        <v>44</v>
      </c>
      <c r="C43" s="17" t="s">
        <v>45</v>
      </c>
      <c r="D43" s="16"/>
      <c r="E43" s="20"/>
    </row>
    <row r="44" spans="1:5" ht="43.5" customHeight="1" hidden="1">
      <c r="A44" s="15"/>
      <c r="B44" s="16" t="s">
        <v>46</v>
      </c>
      <c r="C44" s="17"/>
      <c r="D44" s="16"/>
      <c r="E44" s="20"/>
    </row>
    <row r="45" spans="1:5" ht="43.5" customHeight="1" hidden="1">
      <c r="A45" s="15"/>
      <c r="B45" s="16" t="s">
        <v>47</v>
      </c>
      <c r="C45" s="17" t="s">
        <v>45</v>
      </c>
      <c r="D45" s="16"/>
      <c r="E45" s="20"/>
    </row>
    <row r="46" spans="1:5" ht="43.5" customHeight="1" hidden="1">
      <c r="A46" s="15"/>
      <c r="B46" s="16" t="s">
        <v>48</v>
      </c>
      <c r="C46" s="17" t="s">
        <v>49</v>
      </c>
      <c r="D46" s="16"/>
      <c r="E46" s="20"/>
    </row>
    <row r="47" spans="1:5" ht="43.5" customHeight="1" hidden="1">
      <c r="A47" s="15"/>
      <c r="B47" s="16" t="s">
        <v>50</v>
      </c>
      <c r="C47" s="17"/>
      <c r="D47" s="16"/>
      <c r="E47" s="20"/>
    </row>
    <row r="48" spans="1:5" ht="43.5" customHeight="1" hidden="1">
      <c r="A48" s="15"/>
      <c r="B48" s="16" t="s">
        <v>44</v>
      </c>
      <c r="C48" s="17" t="s">
        <v>45</v>
      </c>
      <c r="D48" s="16"/>
      <c r="E48" s="20"/>
    </row>
    <row r="49" spans="1:5" ht="43.5" customHeight="1" hidden="1">
      <c r="A49" s="15"/>
      <c r="B49" s="16" t="s">
        <v>46</v>
      </c>
      <c r="C49" s="17"/>
      <c r="D49" s="16"/>
      <c r="E49" s="20"/>
    </row>
    <row r="50" spans="1:5" ht="43.5" customHeight="1" hidden="1">
      <c r="A50" s="15"/>
      <c r="B50" s="16" t="s">
        <v>47</v>
      </c>
      <c r="C50" s="17" t="s">
        <v>45</v>
      </c>
      <c r="D50" s="16"/>
      <c r="E50" s="20"/>
    </row>
    <row r="51" spans="1:5" ht="43.5" customHeight="1" hidden="1">
      <c r="A51" s="15"/>
      <c r="B51" s="16" t="s">
        <v>48</v>
      </c>
      <c r="C51" s="17" t="s">
        <v>49</v>
      </c>
      <c r="D51" s="16"/>
      <c r="E51" s="20"/>
    </row>
    <row r="52" spans="1:5" ht="43.5" customHeight="1" hidden="1">
      <c r="A52" s="15" t="s">
        <v>52</v>
      </c>
      <c r="B52" s="16" t="s">
        <v>53</v>
      </c>
      <c r="C52" s="17" t="s">
        <v>54</v>
      </c>
      <c r="D52" s="16"/>
      <c r="E52" s="20"/>
    </row>
    <row r="53" spans="1:5" ht="43.5" customHeight="1" hidden="1">
      <c r="A53" s="15" t="s">
        <v>55</v>
      </c>
      <c r="B53" s="16" t="s">
        <v>56</v>
      </c>
      <c r="C53" s="17" t="s">
        <v>45</v>
      </c>
      <c r="D53" s="16"/>
      <c r="E53" s="20"/>
    </row>
    <row r="54" spans="1:5" ht="43.5" customHeight="1" hidden="1">
      <c r="A54" s="15" t="s">
        <v>57</v>
      </c>
      <c r="B54" s="16" t="s">
        <v>58</v>
      </c>
      <c r="C54" s="17" t="s">
        <v>54</v>
      </c>
      <c r="D54" s="21"/>
      <c r="E54" s="20"/>
    </row>
    <row r="55" spans="1:5" ht="43.5" customHeight="1">
      <c r="A55" s="15"/>
      <c r="B55" s="16" t="s">
        <v>59</v>
      </c>
      <c r="C55" s="22" t="s">
        <v>60</v>
      </c>
      <c r="D55" s="23">
        <v>69.33</v>
      </c>
      <c r="E55" s="24" t="s">
        <v>61</v>
      </c>
    </row>
    <row r="56" spans="1:5" ht="52.5" customHeight="1" hidden="1">
      <c r="A56" s="15" t="s">
        <v>62</v>
      </c>
      <c r="B56" s="16" t="s">
        <v>63</v>
      </c>
      <c r="C56" s="17" t="s">
        <v>64</v>
      </c>
      <c r="D56" s="25"/>
      <c r="E56" s="26"/>
    </row>
    <row r="57" spans="1:5" ht="43.5" customHeight="1" hidden="1">
      <c r="A57" s="15" t="s">
        <v>65</v>
      </c>
      <c r="B57" s="16" t="s">
        <v>66</v>
      </c>
      <c r="C57" s="17" t="s">
        <v>64</v>
      </c>
      <c r="D57" s="27"/>
      <c r="E57" s="24"/>
    </row>
    <row r="58" spans="1:5" ht="32.25" customHeight="1">
      <c r="A58" s="13">
        <v>2</v>
      </c>
      <c r="B58" s="14" t="s">
        <v>67</v>
      </c>
      <c r="C58" s="14"/>
      <c r="D58" s="14"/>
      <c r="E58" s="14"/>
    </row>
    <row r="59" spans="1:5" ht="43.5" customHeight="1">
      <c r="A59" s="15" t="s">
        <v>68</v>
      </c>
      <c r="B59" s="16" t="s">
        <v>69</v>
      </c>
      <c r="C59" s="17" t="s">
        <v>40</v>
      </c>
      <c r="D59" s="16"/>
      <c r="E59" s="16"/>
    </row>
    <row r="60" spans="1:5" ht="29.25" customHeight="1">
      <c r="A60" s="15" t="s">
        <v>70</v>
      </c>
      <c r="B60" s="16" t="s">
        <v>71</v>
      </c>
      <c r="C60" s="17" t="s">
        <v>72</v>
      </c>
      <c r="D60" s="28">
        <v>539389</v>
      </c>
      <c r="E60" s="16"/>
    </row>
    <row r="61" spans="1:5" ht="43.5" customHeight="1">
      <c r="A61" s="15" t="s">
        <v>73</v>
      </c>
      <c r="B61" s="16" t="s">
        <v>74</v>
      </c>
      <c r="C61" s="17" t="s">
        <v>72</v>
      </c>
      <c r="D61" s="28">
        <v>549941</v>
      </c>
      <c r="E61" s="29">
        <f>D63+D71+D74++D75+D76+D77+D78+D79+D80+D81+D62</f>
        <v>549940.5059999999</v>
      </c>
    </row>
    <row r="62" spans="1:5" ht="28.5" customHeight="1">
      <c r="A62" s="15"/>
      <c r="B62" s="16" t="s">
        <v>75</v>
      </c>
      <c r="C62" s="17" t="s">
        <v>72</v>
      </c>
      <c r="D62" s="30">
        <v>14175</v>
      </c>
      <c r="E62" s="31"/>
    </row>
    <row r="63" spans="1:7" ht="49.5" customHeight="1">
      <c r="A63" s="32"/>
      <c r="B63" s="21" t="s">
        <v>76</v>
      </c>
      <c r="C63" s="33" t="s">
        <v>72</v>
      </c>
      <c r="D63" s="34">
        <f>E65+E66+E67+E68+E69+E70</f>
        <v>232203.829</v>
      </c>
      <c r="E63" s="34"/>
      <c r="G63" s="35"/>
    </row>
    <row r="64" spans="1:5" ht="27.75" customHeight="1">
      <c r="A64" s="8"/>
      <c r="B64" s="36" t="s">
        <v>77</v>
      </c>
      <c r="C64" s="36" t="s">
        <v>78</v>
      </c>
      <c r="D64" s="36" t="s">
        <v>79</v>
      </c>
      <c r="E64" s="36" t="s">
        <v>80</v>
      </c>
    </row>
    <row r="65" spans="1:5" ht="49.5" customHeight="1">
      <c r="A65" s="37" t="s">
        <v>81</v>
      </c>
      <c r="B65" s="38" t="s">
        <v>82</v>
      </c>
      <c r="C65" s="19">
        <v>183.56</v>
      </c>
      <c r="D65" s="39">
        <f aca="true" t="shared" si="0" ref="D65:D70">E65/C65*1000</f>
        <v>4076.7650904336456</v>
      </c>
      <c r="E65" s="40">
        <f>688.795+59.536</f>
        <v>748.3309999999999</v>
      </c>
    </row>
    <row r="66" spans="1:5" ht="49.5" customHeight="1">
      <c r="A66" s="8" t="s">
        <v>83</v>
      </c>
      <c r="B66" s="41" t="s">
        <v>84</v>
      </c>
      <c r="C66" s="19">
        <v>58370.89</v>
      </c>
      <c r="D66" s="39">
        <f t="shared" si="0"/>
        <v>3448.8936522982603</v>
      </c>
      <c r="E66" s="40">
        <v>201314.992</v>
      </c>
    </row>
    <row r="67" spans="1:5" ht="49.5" customHeight="1">
      <c r="A67" s="42" t="s">
        <v>81</v>
      </c>
      <c r="B67" s="43" t="s">
        <v>85</v>
      </c>
      <c r="C67" s="19">
        <v>610.25</v>
      </c>
      <c r="D67" s="39">
        <f t="shared" si="0"/>
        <v>10167.711593609176</v>
      </c>
      <c r="E67" s="40">
        <f>5140.719+1064.127</f>
        <v>6204.846</v>
      </c>
    </row>
    <row r="68" spans="1:5" ht="49.5" customHeight="1">
      <c r="A68" s="42" t="s">
        <v>81</v>
      </c>
      <c r="B68" s="41" t="s">
        <v>86</v>
      </c>
      <c r="C68" s="19">
        <v>8975</v>
      </c>
      <c r="D68" s="39">
        <f t="shared" si="0"/>
        <v>2293.8863509749303</v>
      </c>
      <c r="E68" s="40">
        <f>14803.572+5784.058</f>
        <v>20587.63</v>
      </c>
    </row>
    <row r="69" spans="1:5" ht="49.5" customHeight="1">
      <c r="A69" s="44" t="s">
        <v>81</v>
      </c>
      <c r="B69" s="45" t="s">
        <v>87</v>
      </c>
      <c r="C69" s="19">
        <v>350.77</v>
      </c>
      <c r="D69" s="39">
        <f t="shared" si="0"/>
        <v>8896.923910254582</v>
      </c>
      <c r="E69" s="40">
        <f>2430.198+690.576</f>
        <v>3120.774</v>
      </c>
    </row>
    <row r="70" spans="1:5" ht="49.5" customHeight="1">
      <c r="A70" s="46" t="s">
        <v>88</v>
      </c>
      <c r="B70" s="47" t="s">
        <v>89</v>
      </c>
      <c r="C70" s="19">
        <v>296.9</v>
      </c>
      <c r="D70" s="39">
        <f t="shared" si="0"/>
        <v>765.429437521051</v>
      </c>
      <c r="E70" s="40">
        <f>192.012+35.244</f>
        <v>227.256</v>
      </c>
    </row>
    <row r="71" spans="1:5" ht="54" customHeight="1">
      <c r="A71" s="46"/>
      <c r="B71" s="11" t="s">
        <v>90</v>
      </c>
      <c r="C71" s="17" t="s">
        <v>72</v>
      </c>
      <c r="D71" s="48">
        <f>48030.495-1284.923</f>
        <v>46745.572</v>
      </c>
      <c r="E71" s="48"/>
    </row>
    <row r="72" spans="1:5" ht="43.5" customHeight="1">
      <c r="A72" s="42"/>
      <c r="B72" s="16" t="s">
        <v>91</v>
      </c>
      <c r="C72" s="17" t="s">
        <v>92</v>
      </c>
      <c r="D72" s="49">
        <f>D71/D73</f>
        <v>3.4255215933093486</v>
      </c>
      <c r="E72" s="49"/>
    </row>
    <row r="73" spans="1:5" ht="43.5" customHeight="1">
      <c r="A73" s="42"/>
      <c r="B73" s="16" t="s">
        <v>93</v>
      </c>
      <c r="C73" s="17" t="s">
        <v>94</v>
      </c>
      <c r="D73" s="50">
        <v>13646.264</v>
      </c>
      <c r="E73" s="50"/>
    </row>
    <row r="74" spans="1:5" ht="43.5" customHeight="1">
      <c r="A74" s="15"/>
      <c r="B74" s="16" t="s">
        <v>95</v>
      </c>
      <c r="C74" s="17" t="s">
        <v>72</v>
      </c>
      <c r="D74" s="48">
        <v>16291.153</v>
      </c>
      <c r="E74" s="48"/>
    </row>
    <row r="75" spans="1:5" ht="43.5" customHeight="1">
      <c r="A75" s="15"/>
      <c r="B75" s="16" t="s">
        <v>96</v>
      </c>
      <c r="C75" s="17" t="s">
        <v>72</v>
      </c>
      <c r="D75" s="48">
        <v>383.096</v>
      </c>
      <c r="E75" s="48"/>
    </row>
    <row r="76" spans="1:5" ht="43.5" customHeight="1">
      <c r="A76" s="15"/>
      <c r="B76" s="16" t="s">
        <v>97</v>
      </c>
      <c r="C76" s="17" t="s">
        <v>72</v>
      </c>
      <c r="D76" s="48">
        <f>103846.28+35333.443</f>
        <v>139179.723</v>
      </c>
      <c r="E76" s="48"/>
    </row>
    <row r="77" spans="1:5" ht="57" customHeight="1">
      <c r="A77" s="15"/>
      <c r="B77" s="16" t="s">
        <v>98</v>
      </c>
      <c r="C77" s="17" t="s">
        <v>72</v>
      </c>
      <c r="D77" s="48">
        <f>2986.84+7144.854</f>
        <v>10131.694</v>
      </c>
      <c r="E77" s="48"/>
    </row>
    <row r="78" spans="1:5" ht="43.5" customHeight="1">
      <c r="A78" s="15"/>
      <c r="B78" s="16" t="s">
        <v>99</v>
      </c>
      <c r="C78" s="17" t="s">
        <v>72</v>
      </c>
      <c r="D78" s="48">
        <v>51591.476</v>
      </c>
      <c r="E78" s="48"/>
    </row>
    <row r="79" spans="1:5" ht="43.5" customHeight="1">
      <c r="A79" s="15"/>
      <c r="B79" s="16" t="s">
        <v>100</v>
      </c>
      <c r="C79" s="17" t="s">
        <v>72</v>
      </c>
      <c r="D79" s="48">
        <f>22283.164+976.523-1</f>
        <v>23258.687</v>
      </c>
      <c r="E79" s="48"/>
    </row>
    <row r="80" spans="1:5" ht="43.5" customHeight="1">
      <c r="A80" s="15"/>
      <c r="B80" s="16" t="s">
        <v>101</v>
      </c>
      <c r="C80" s="17" t="s">
        <v>72</v>
      </c>
      <c r="D80" s="48">
        <f>15980.276-D81</f>
        <v>11455.402</v>
      </c>
      <c r="E80" s="48"/>
    </row>
    <row r="81" spans="1:5" ht="63.75" customHeight="1">
      <c r="A81" s="15"/>
      <c r="B81" s="16" t="s">
        <v>102</v>
      </c>
      <c r="C81" s="17" t="s">
        <v>72</v>
      </c>
      <c r="D81" s="48">
        <f>3172.612+1352.262</f>
        <v>4524.874</v>
      </c>
      <c r="E81" s="48"/>
    </row>
    <row r="82" spans="1:5" ht="48" customHeight="1">
      <c r="A82" s="15" t="s">
        <v>103</v>
      </c>
      <c r="B82" s="16" t="s">
        <v>104</v>
      </c>
      <c r="C82" s="17" t="s">
        <v>72</v>
      </c>
      <c r="D82" s="48">
        <f>D60-D61</f>
        <v>-10552</v>
      </c>
      <c r="E82" s="48"/>
    </row>
    <row r="83" spans="1:5" ht="43.5" customHeight="1">
      <c r="A83" s="15" t="s">
        <v>105</v>
      </c>
      <c r="B83" s="16" t="s">
        <v>106</v>
      </c>
      <c r="C83" s="17" t="s">
        <v>72</v>
      </c>
      <c r="D83" s="51"/>
      <c r="E83" s="51"/>
    </row>
    <row r="84" spans="1:5" ht="63.75" customHeight="1">
      <c r="A84" s="15"/>
      <c r="B84" s="16" t="s">
        <v>107</v>
      </c>
      <c r="C84" s="17" t="s">
        <v>72</v>
      </c>
      <c r="D84" s="51"/>
      <c r="E84" s="51"/>
    </row>
    <row r="85" spans="1:5" ht="43.5" customHeight="1">
      <c r="A85" s="15" t="s">
        <v>108</v>
      </c>
      <c r="B85" s="16" t="s">
        <v>109</v>
      </c>
      <c r="C85" s="17" t="s">
        <v>72</v>
      </c>
      <c r="D85" s="52"/>
      <c r="E85" s="53"/>
    </row>
    <row r="86" spans="1:5" ht="96.75" customHeight="1">
      <c r="A86" s="15" t="s">
        <v>110</v>
      </c>
      <c r="B86" s="16" t="s">
        <v>111</v>
      </c>
      <c r="C86" s="17" t="s">
        <v>40</v>
      </c>
      <c r="D86" s="17" t="s">
        <v>40</v>
      </c>
      <c r="E86" s="54" t="s">
        <v>112</v>
      </c>
    </row>
    <row r="87" spans="1:5" ht="32.25" customHeight="1">
      <c r="A87" s="15" t="s">
        <v>113</v>
      </c>
      <c r="B87" s="16" t="s">
        <v>114</v>
      </c>
      <c r="C87" s="17" t="s">
        <v>115</v>
      </c>
      <c r="D87" s="19">
        <v>221.3</v>
      </c>
      <c r="E87" s="16"/>
    </row>
    <row r="88" spans="1:5" ht="32.25" customHeight="1">
      <c r="A88" s="15" t="s">
        <v>116</v>
      </c>
      <c r="B88" s="16" t="s">
        <v>117</v>
      </c>
      <c r="C88" s="17" t="s">
        <v>115</v>
      </c>
      <c r="D88" s="19">
        <v>177.94</v>
      </c>
      <c r="E88" s="16"/>
    </row>
    <row r="89" spans="1:5" ht="32.25" customHeight="1">
      <c r="A89" s="15" t="s">
        <v>118</v>
      </c>
      <c r="B89" s="16" t="s">
        <v>119</v>
      </c>
      <c r="C89" s="17" t="s">
        <v>120</v>
      </c>
      <c r="D89" s="19">
        <v>427.73</v>
      </c>
      <c r="E89" s="16"/>
    </row>
    <row r="90" spans="1:5" ht="32.25" customHeight="1">
      <c r="A90" s="15" t="s">
        <v>121</v>
      </c>
      <c r="B90" s="16" t="s">
        <v>122</v>
      </c>
      <c r="C90" s="17" t="s">
        <v>120</v>
      </c>
      <c r="D90" s="19">
        <v>16207</v>
      </c>
      <c r="E90" s="16"/>
    </row>
    <row r="91" spans="1:5" ht="33" customHeight="1">
      <c r="A91" s="15" t="s">
        <v>123</v>
      </c>
      <c r="B91" s="16" t="s">
        <v>124</v>
      </c>
      <c r="C91" s="17" t="s">
        <v>120</v>
      </c>
      <c r="D91" s="19">
        <v>386.974</v>
      </c>
      <c r="E91" s="16"/>
    </row>
    <row r="92" spans="1:5" ht="26.25" customHeight="1">
      <c r="A92" s="15"/>
      <c r="B92" s="16" t="s">
        <v>125</v>
      </c>
      <c r="C92" s="17" t="s">
        <v>120</v>
      </c>
      <c r="D92" s="19">
        <v>29.71</v>
      </c>
      <c r="E92" s="16"/>
    </row>
    <row r="93" spans="1:5" ht="43.5" customHeight="1">
      <c r="A93" s="15"/>
      <c r="B93" s="16" t="s">
        <v>126</v>
      </c>
      <c r="C93" s="17" t="s">
        <v>120</v>
      </c>
      <c r="D93" s="19">
        <f>D91-D92</f>
        <v>357.264</v>
      </c>
      <c r="E93" s="16"/>
    </row>
    <row r="94" spans="1:5" ht="43.5" customHeight="1">
      <c r="A94" s="15" t="s">
        <v>127</v>
      </c>
      <c r="B94" s="16" t="s">
        <v>128</v>
      </c>
      <c r="C94" s="17" t="s">
        <v>129</v>
      </c>
      <c r="D94" s="55">
        <f>48.125/(D89)*100</f>
        <v>11.251256633857807</v>
      </c>
      <c r="E94" s="16"/>
    </row>
    <row r="95" spans="1:5" ht="43.5" customHeight="1">
      <c r="A95" s="15" t="s">
        <v>130</v>
      </c>
      <c r="B95" s="16" t="s">
        <v>131</v>
      </c>
      <c r="C95" s="17" t="s">
        <v>132</v>
      </c>
      <c r="D95" s="56">
        <f>128.944*2</f>
        <v>257.888</v>
      </c>
      <c r="E95" s="16"/>
    </row>
    <row r="96" spans="1:5" ht="43.5" customHeight="1">
      <c r="A96" s="15" t="s">
        <v>133</v>
      </c>
      <c r="B96" s="16" t="s">
        <v>134</v>
      </c>
      <c r="C96" s="17" t="s">
        <v>132</v>
      </c>
      <c r="D96" s="56"/>
      <c r="E96" s="16"/>
    </row>
    <row r="97" spans="1:5" ht="30" customHeight="1">
      <c r="A97" s="15" t="s">
        <v>135</v>
      </c>
      <c r="B97" s="16" t="s">
        <v>136</v>
      </c>
      <c r="C97" s="17" t="s">
        <v>137</v>
      </c>
      <c r="D97" s="16"/>
      <c r="E97" s="16"/>
    </row>
    <row r="98" spans="1:5" ht="43.5" customHeight="1">
      <c r="A98" s="15" t="s">
        <v>138</v>
      </c>
      <c r="B98" s="16" t="s">
        <v>139</v>
      </c>
      <c r="C98" s="17" t="s">
        <v>137</v>
      </c>
      <c r="D98" s="19">
        <f>D100</f>
        <v>63</v>
      </c>
      <c r="E98" s="16"/>
    </row>
    <row r="99" spans="1:5" ht="43.5" customHeight="1">
      <c r="A99" s="15"/>
      <c r="B99" s="16" t="s">
        <v>140</v>
      </c>
      <c r="C99" s="17" t="s">
        <v>137</v>
      </c>
      <c r="D99" s="16"/>
      <c r="E99" s="16"/>
    </row>
    <row r="100" spans="1:5" ht="43.5" customHeight="1">
      <c r="A100" s="15"/>
      <c r="B100" s="16" t="s">
        <v>141</v>
      </c>
      <c r="C100" s="17" t="s">
        <v>137</v>
      </c>
      <c r="D100" s="19">
        <v>63</v>
      </c>
      <c r="E100" s="16"/>
    </row>
    <row r="101" spans="1:5" ht="43.5" customHeight="1">
      <c r="A101" s="15" t="s">
        <v>142</v>
      </c>
      <c r="B101" s="16" t="s">
        <v>143</v>
      </c>
      <c r="C101" s="17" t="s">
        <v>137</v>
      </c>
      <c r="D101" s="19">
        <v>3</v>
      </c>
      <c r="E101" s="16"/>
    </row>
    <row r="102" spans="1:5" ht="43.5" customHeight="1">
      <c r="A102" s="15" t="s">
        <v>144</v>
      </c>
      <c r="B102" s="16" t="s">
        <v>145</v>
      </c>
      <c r="C102" s="17" t="s">
        <v>146</v>
      </c>
      <c r="D102" s="19">
        <v>781</v>
      </c>
      <c r="E102" s="16"/>
    </row>
    <row r="103" spans="1:5" ht="43.5" customHeight="1">
      <c r="A103" s="15" t="s">
        <v>147</v>
      </c>
      <c r="B103" s="16" t="s">
        <v>148</v>
      </c>
      <c r="C103" s="17" t="s">
        <v>149</v>
      </c>
      <c r="D103" s="19">
        <v>167.49</v>
      </c>
      <c r="E103" s="16"/>
    </row>
    <row r="104" spans="1:5" ht="43.5" customHeight="1">
      <c r="A104" s="15" t="s">
        <v>150</v>
      </c>
      <c r="B104" s="16" t="s">
        <v>151</v>
      </c>
      <c r="C104" s="17" t="s">
        <v>152</v>
      </c>
      <c r="D104" s="19">
        <v>35.26</v>
      </c>
      <c r="E104" s="16"/>
    </row>
    <row r="105" spans="1:5" ht="43.5" customHeight="1">
      <c r="A105" s="15" t="s">
        <v>153</v>
      </c>
      <c r="B105" s="16" t="s">
        <v>154</v>
      </c>
      <c r="C105" s="17" t="s">
        <v>155</v>
      </c>
      <c r="D105" s="55">
        <v>2.9</v>
      </c>
      <c r="E105" s="16"/>
    </row>
    <row r="106" spans="1:5" ht="43.5" customHeight="1">
      <c r="A106" s="13">
        <v>3</v>
      </c>
      <c r="B106" s="14" t="s">
        <v>156</v>
      </c>
      <c r="C106" s="14"/>
      <c r="D106" s="14"/>
      <c r="E106" s="14"/>
    </row>
    <row r="107" spans="1:5" ht="43.5" customHeight="1">
      <c r="A107" s="15" t="s">
        <v>157</v>
      </c>
      <c r="B107" s="16" t="s">
        <v>158</v>
      </c>
      <c r="C107" s="17" t="s">
        <v>159</v>
      </c>
      <c r="D107" s="19">
        <v>0.489</v>
      </c>
      <c r="E107" s="17"/>
    </row>
    <row r="108" spans="1:5" ht="78.75" customHeight="1">
      <c r="A108" s="15" t="s">
        <v>160</v>
      </c>
      <c r="B108" s="16" t="s">
        <v>161</v>
      </c>
      <c r="C108" s="17" t="s">
        <v>40</v>
      </c>
      <c r="D108" s="19" t="s">
        <v>40</v>
      </c>
      <c r="E108" s="17" t="s">
        <v>40</v>
      </c>
    </row>
    <row r="109" spans="1:5" ht="43.5" customHeight="1">
      <c r="A109" s="15"/>
      <c r="B109" s="16" t="s">
        <v>162</v>
      </c>
      <c r="C109" s="17" t="s">
        <v>163</v>
      </c>
      <c r="D109" s="19">
        <f>58880+114450</f>
        <v>173330</v>
      </c>
      <c r="E109" s="17"/>
    </row>
    <row r="110" spans="1:5" ht="43.5" customHeight="1">
      <c r="A110" s="15"/>
      <c r="B110" s="16" t="s">
        <v>164</v>
      </c>
      <c r="C110" s="17" t="s">
        <v>146</v>
      </c>
      <c r="D110" s="19">
        <v>16506</v>
      </c>
      <c r="E110" s="17"/>
    </row>
    <row r="111" spans="1:5" ht="74.25" customHeight="1">
      <c r="A111" s="15" t="s">
        <v>165</v>
      </c>
      <c r="B111" s="16" t="s">
        <v>166</v>
      </c>
      <c r="C111" s="17" t="s">
        <v>163</v>
      </c>
      <c r="D111" s="57">
        <v>6875</v>
      </c>
      <c r="E111" s="17"/>
    </row>
    <row r="112" spans="1:5" ht="25.5" customHeight="1">
      <c r="A112" s="13">
        <v>4</v>
      </c>
      <c r="B112" s="14" t="s">
        <v>167</v>
      </c>
      <c r="C112" s="14"/>
      <c r="D112" s="14"/>
      <c r="E112" s="14"/>
    </row>
    <row r="113" spans="1:5" ht="64.5" customHeight="1">
      <c r="A113" s="15" t="s">
        <v>168</v>
      </c>
      <c r="B113" s="16" t="s">
        <v>169</v>
      </c>
      <c r="C113" s="17" t="s">
        <v>40</v>
      </c>
      <c r="D113" s="14" t="s">
        <v>170</v>
      </c>
      <c r="E113" s="14"/>
    </row>
    <row r="114" spans="1:5" ht="43.5" customHeight="1">
      <c r="A114" s="15" t="s">
        <v>171</v>
      </c>
      <c r="B114" s="16" t="s">
        <v>172</v>
      </c>
      <c r="C114" s="17" t="s">
        <v>40</v>
      </c>
      <c r="D114" s="58"/>
      <c r="E114" s="58"/>
    </row>
    <row r="115" spans="1:5" ht="43.5" customHeight="1">
      <c r="A115" s="15" t="s">
        <v>173</v>
      </c>
      <c r="B115" s="16" t="s">
        <v>174</v>
      </c>
      <c r="C115" s="17" t="s">
        <v>72</v>
      </c>
      <c r="D115" s="58"/>
      <c r="E115" s="58"/>
    </row>
    <row r="116" spans="1:5" ht="43.5" customHeight="1">
      <c r="A116" s="15"/>
      <c r="B116" s="16" t="s">
        <v>175</v>
      </c>
      <c r="C116" s="17" t="s">
        <v>72</v>
      </c>
      <c r="D116" s="58"/>
      <c r="E116" s="58"/>
    </row>
    <row r="117" spans="1:5" ht="43.5" customHeight="1">
      <c r="A117" s="15"/>
      <c r="B117" s="59" t="s">
        <v>176</v>
      </c>
      <c r="C117" s="60" t="s">
        <v>72</v>
      </c>
      <c r="D117" s="58"/>
      <c r="E117" s="58"/>
    </row>
    <row r="118" spans="1:5" ht="43.5" customHeight="1">
      <c r="A118" s="15"/>
      <c r="B118" s="59" t="s">
        <v>177</v>
      </c>
      <c r="C118" s="60" t="s">
        <v>72</v>
      </c>
      <c r="D118" s="58"/>
      <c r="E118" s="58"/>
    </row>
    <row r="119" spans="1:5" ht="43.5" customHeight="1">
      <c r="A119" s="15"/>
      <c r="B119" s="16" t="s">
        <v>178</v>
      </c>
      <c r="C119" s="17" t="s">
        <v>72</v>
      </c>
      <c r="D119" s="58"/>
      <c r="E119" s="58"/>
    </row>
    <row r="120" spans="1:5" ht="43.5" customHeight="1">
      <c r="A120" s="15"/>
      <c r="B120" s="59" t="s">
        <v>176</v>
      </c>
      <c r="C120" s="60" t="s">
        <v>72</v>
      </c>
      <c r="D120" s="58"/>
      <c r="E120" s="58"/>
    </row>
    <row r="121" spans="1:5" ht="43.5" customHeight="1">
      <c r="A121" s="15"/>
      <c r="B121" s="59" t="s">
        <v>177</v>
      </c>
      <c r="C121" s="60" t="s">
        <v>72</v>
      </c>
      <c r="D121" s="58"/>
      <c r="E121" s="58"/>
    </row>
    <row r="122" spans="1:5" ht="43.5" customHeight="1">
      <c r="A122" s="15"/>
      <c r="B122" s="59" t="s">
        <v>179</v>
      </c>
      <c r="C122" s="60" t="s">
        <v>72</v>
      </c>
      <c r="D122" s="58"/>
      <c r="E122" s="58"/>
    </row>
    <row r="123" spans="1:5" ht="43.5" customHeight="1">
      <c r="A123" s="15"/>
      <c r="B123" s="16" t="s">
        <v>180</v>
      </c>
      <c r="C123" s="17" t="s">
        <v>72</v>
      </c>
      <c r="D123" s="58"/>
      <c r="E123" s="58"/>
    </row>
    <row r="124" spans="1:5" ht="43.5" customHeight="1">
      <c r="A124" s="15"/>
      <c r="B124" s="59" t="s">
        <v>176</v>
      </c>
      <c r="C124" s="60" t="s">
        <v>72</v>
      </c>
      <c r="D124" s="58"/>
      <c r="E124" s="58"/>
    </row>
    <row r="125" spans="1:5" ht="43.5" customHeight="1">
      <c r="A125" s="15"/>
      <c r="B125" s="59" t="s">
        <v>177</v>
      </c>
      <c r="C125" s="60" t="s">
        <v>72</v>
      </c>
      <c r="D125" s="58"/>
      <c r="E125" s="58"/>
    </row>
    <row r="126" spans="1:5" ht="43.5" customHeight="1">
      <c r="A126" s="15"/>
      <c r="B126" s="59" t="s">
        <v>179</v>
      </c>
      <c r="C126" s="60" t="s">
        <v>72</v>
      </c>
      <c r="D126" s="58"/>
      <c r="E126" s="58"/>
    </row>
    <row r="127" spans="1:5" ht="43.5" customHeight="1">
      <c r="A127" s="15"/>
      <c r="B127" s="16" t="s">
        <v>181</v>
      </c>
      <c r="C127" s="17" t="s">
        <v>72</v>
      </c>
      <c r="D127" s="58"/>
      <c r="E127" s="58"/>
    </row>
    <row r="128" spans="1:5" ht="43.5" customHeight="1">
      <c r="A128" s="15"/>
      <c r="B128" s="59" t="s">
        <v>176</v>
      </c>
      <c r="C128" s="60" t="s">
        <v>72</v>
      </c>
      <c r="D128" s="58"/>
      <c r="E128" s="58"/>
    </row>
    <row r="129" spans="1:5" ht="43.5" customHeight="1">
      <c r="A129" s="61"/>
      <c r="B129" s="59" t="s">
        <v>177</v>
      </c>
      <c r="C129" s="62" t="s">
        <v>72</v>
      </c>
      <c r="D129" s="58"/>
      <c r="E129" s="58"/>
    </row>
    <row r="130" spans="1:5" ht="43.5" customHeight="1">
      <c r="A130" s="15"/>
      <c r="B130" s="59" t="s">
        <v>179</v>
      </c>
      <c r="C130" s="62" t="s">
        <v>72</v>
      </c>
      <c r="D130" s="58"/>
      <c r="E130" s="58"/>
    </row>
    <row r="131" spans="1:5" ht="43.5" customHeight="1">
      <c r="A131" s="15"/>
      <c r="B131" s="16" t="s">
        <v>181</v>
      </c>
      <c r="C131" s="60" t="s">
        <v>72</v>
      </c>
      <c r="D131" s="58"/>
      <c r="E131" s="58"/>
    </row>
    <row r="132" spans="1:5" ht="43.5" customHeight="1">
      <c r="A132" s="15"/>
      <c r="B132" s="59" t="s">
        <v>176</v>
      </c>
      <c r="C132" s="60" t="s">
        <v>72</v>
      </c>
      <c r="D132" s="58"/>
      <c r="E132" s="58"/>
    </row>
    <row r="133" spans="1:5" ht="43.5" customHeight="1">
      <c r="A133" s="15"/>
      <c r="B133" s="59" t="s">
        <v>177</v>
      </c>
      <c r="C133" s="60" t="s">
        <v>72</v>
      </c>
      <c r="D133" s="58"/>
      <c r="E133" s="58"/>
    </row>
    <row r="134" spans="1:5" ht="43.5" customHeight="1">
      <c r="A134" s="15"/>
      <c r="B134" s="59" t="s">
        <v>179</v>
      </c>
      <c r="C134" s="60" t="s">
        <v>72</v>
      </c>
      <c r="D134" s="58"/>
      <c r="E134" s="58"/>
    </row>
    <row r="135" spans="1:5" ht="72.75" customHeight="1">
      <c r="A135" s="15" t="s">
        <v>182</v>
      </c>
      <c r="B135" s="16" t="s">
        <v>183</v>
      </c>
      <c r="C135" s="17" t="s">
        <v>40</v>
      </c>
      <c r="D135" s="17" t="s">
        <v>40</v>
      </c>
      <c r="E135" s="19"/>
    </row>
    <row r="136" spans="1:5" ht="72.75" customHeight="1">
      <c r="A136" s="15" t="s">
        <v>184</v>
      </c>
      <c r="B136" s="16" t="s">
        <v>185</v>
      </c>
      <c r="C136" s="17" t="s">
        <v>40</v>
      </c>
      <c r="D136" s="17" t="s">
        <v>40</v>
      </c>
      <c r="E136" s="19"/>
    </row>
    <row r="137" spans="1:5" ht="43.5" customHeight="1">
      <c r="A137" s="13">
        <v>5</v>
      </c>
      <c r="B137" s="14" t="s">
        <v>186</v>
      </c>
      <c r="C137" s="14"/>
      <c r="D137" s="14"/>
      <c r="E137" s="14"/>
    </row>
    <row r="138" spans="1:5" ht="43.5" customHeight="1">
      <c r="A138" s="15" t="s">
        <v>187</v>
      </c>
      <c r="B138" s="16" t="s">
        <v>188</v>
      </c>
      <c r="C138" s="17" t="s">
        <v>137</v>
      </c>
      <c r="D138" s="17">
        <v>2</v>
      </c>
      <c r="E138" s="17"/>
    </row>
    <row r="139" spans="1:5" ht="39" customHeight="1">
      <c r="A139" s="15" t="s">
        <v>189</v>
      </c>
      <c r="B139" s="16" t="s">
        <v>190</v>
      </c>
      <c r="C139" s="17" t="s">
        <v>137</v>
      </c>
      <c r="D139" s="17">
        <v>3</v>
      </c>
      <c r="E139" s="17"/>
    </row>
    <row r="140" spans="1:5" ht="43.5" customHeight="1">
      <c r="A140" s="15" t="s">
        <v>191</v>
      </c>
      <c r="B140" s="16" t="s">
        <v>192</v>
      </c>
      <c r="C140" s="17" t="s">
        <v>137</v>
      </c>
      <c r="D140" s="17" t="s">
        <v>193</v>
      </c>
      <c r="E140" s="17"/>
    </row>
    <row r="141" spans="1:5" ht="44.25" customHeight="1">
      <c r="A141" s="15" t="s">
        <v>194</v>
      </c>
      <c r="B141" s="16" t="s">
        <v>195</v>
      </c>
      <c r="C141" s="17" t="s">
        <v>40</v>
      </c>
      <c r="D141" s="17"/>
      <c r="E141" s="54" t="s">
        <v>112</v>
      </c>
    </row>
    <row r="142" spans="1:5" ht="43.5" customHeight="1">
      <c r="A142" s="13">
        <v>6</v>
      </c>
      <c r="B142" s="14" t="s">
        <v>196</v>
      </c>
      <c r="C142" s="14"/>
      <c r="D142" s="14"/>
      <c r="E142" s="14"/>
    </row>
    <row r="143" spans="1:5" ht="89.25" customHeight="1">
      <c r="A143" s="15"/>
      <c r="B143" s="17" t="s">
        <v>40</v>
      </c>
      <c r="C143" s="17" t="s">
        <v>40</v>
      </c>
      <c r="D143" s="17" t="s">
        <v>40</v>
      </c>
      <c r="E143" s="54" t="s">
        <v>112</v>
      </c>
    </row>
    <row r="144" spans="1:5" ht="43.5" customHeight="1">
      <c r="A144" s="13">
        <v>7</v>
      </c>
      <c r="B144" s="14" t="s">
        <v>197</v>
      </c>
      <c r="C144" s="14"/>
      <c r="D144" s="14"/>
      <c r="E144" s="14"/>
    </row>
    <row r="145" spans="1:5" ht="59.25" customHeight="1">
      <c r="A145" s="15" t="s">
        <v>198</v>
      </c>
      <c r="B145" s="16" t="s">
        <v>199</v>
      </c>
      <c r="C145" s="17" t="s">
        <v>40</v>
      </c>
      <c r="D145" s="17" t="s">
        <v>40</v>
      </c>
      <c r="E145" s="54" t="s">
        <v>112</v>
      </c>
    </row>
    <row r="146" spans="1:5" ht="55.5" customHeight="1">
      <c r="A146" s="15" t="s">
        <v>200</v>
      </c>
      <c r="B146" s="16" t="s">
        <v>201</v>
      </c>
      <c r="C146" s="17" t="s">
        <v>40</v>
      </c>
      <c r="D146" s="17" t="s">
        <v>40</v>
      </c>
      <c r="E146" s="54" t="s">
        <v>112</v>
      </c>
    </row>
    <row r="147" spans="1:5" ht="77.25" customHeight="1">
      <c r="A147" s="15" t="s">
        <v>202</v>
      </c>
      <c r="B147" s="16" t="s">
        <v>203</v>
      </c>
      <c r="C147" s="17" t="s">
        <v>40</v>
      </c>
      <c r="D147" s="17" t="s">
        <v>40</v>
      </c>
      <c r="E147" s="54" t="s">
        <v>112</v>
      </c>
    </row>
    <row r="148" spans="1:5" ht="54.75" customHeight="1">
      <c r="A148" s="15" t="s">
        <v>204</v>
      </c>
      <c r="B148" s="16" t="s">
        <v>205</v>
      </c>
      <c r="C148" s="17" t="s">
        <v>40</v>
      </c>
      <c r="D148" s="17" t="s">
        <v>40</v>
      </c>
      <c r="E148" s="54" t="s">
        <v>112</v>
      </c>
    </row>
    <row r="149" ht="12.75">
      <c r="A149" s="2"/>
    </row>
    <row r="150" ht="40.5" customHeight="1"/>
  </sheetData>
  <sheetProtection selectLockedCells="1" selectUnlockedCells="1"/>
  <mergeCells count="69">
    <mergeCell ref="A1:E1"/>
    <mergeCell ref="A2:E2"/>
    <mergeCell ref="A3:E3"/>
    <mergeCell ref="A4:E4"/>
    <mergeCell ref="A5:E5"/>
    <mergeCell ref="A6:E6"/>
    <mergeCell ref="A7:E7"/>
    <mergeCell ref="A9:E9"/>
    <mergeCell ref="A11:E11"/>
    <mergeCell ref="A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9:E29"/>
    <mergeCell ref="E30:E40"/>
    <mergeCell ref="B58:E58"/>
    <mergeCell ref="D63:E63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95:D96"/>
    <mergeCell ref="B106:E106"/>
    <mergeCell ref="B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B137:E137"/>
    <mergeCell ref="B142:E142"/>
    <mergeCell ref="B144:E144"/>
  </mergeCells>
  <hyperlinks>
    <hyperlink ref="E86" r:id="rId1" display="WWW.TEPLOBOR.NAROD.RU"/>
    <hyperlink ref="E141" r:id="rId2" display="WWW.TEPLOBOR.NAROD.RU"/>
    <hyperlink ref="E143" r:id="rId3" display="WWW.TEPLOBOR.NAROD.RU"/>
    <hyperlink ref="E145" r:id="rId4" display="WWW.TEPLOBOR.NAROD.RU"/>
    <hyperlink ref="E146" r:id="rId5" display="WWW.TEPLOBOR.NAROD.RU"/>
    <hyperlink ref="E147" r:id="rId6" display="WWW.TEPLOBOR.NAROD.RU"/>
    <hyperlink ref="E148" r:id="rId7" display="WWW.TEPLOBOR.NAROD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  <rowBreaks count="4" manualBreakCount="4">
    <brk id="27" max="255" man="1"/>
    <brk id="62" max="255" man="1"/>
    <brk id="110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2011-02-21T10:13:37Z</cp:lastPrinted>
  <dcterms:created xsi:type="dcterms:W3CDTF">2010-04-07T06:18:06Z</dcterms:created>
  <dcterms:modified xsi:type="dcterms:W3CDTF">2012-04-05T11:02:30Z</dcterms:modified>
  <cp:category/>
  <cp:version/>
  <cp:contentType/>
  <cp:contentStatus/>
</cp:coreProperties>
</file>